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eresegilleby/Desktop/"/>
    </mc:Choice>
  </mc:AlternateContent>
  <xr:revisionPtr revIDLastSave="0" documentId="8_{9E3137B9-2782-2F43-8679-63881F2ABDA4}" xr6:coauthVersionLast="47" xr6:coauthVersionMax="47" xr10:uidLastSave="{00000000-0000-0000-0000-000000000000}"/>
  <bookViews>
    <workbookView xWindow="0" yWindow="680" windowWidth="29400" windowHeight="16740" xr2:uid="{C355A591-0FA7-4D0C-BDFF-CCA8BB7DEF09}"/>
  </bookViews>
  <sheets>
    <sheet name="Lagerlista Sol  (2)" sheetId="2" r:id="rId1"/>
  </sheets>
  <definedNames>
    <definedName name="Solapril" localSheetId="0">IFERROR(IF('Lagerlista Sol  (2)'!#REF!="ja", TRUE, FALSE),FALSE)</definedName>
    <definedName name="Solapril">IFERROR(IF(#REF!="ja", TRUE, FALSE),FALSE)</definedName>
    <definedName name="vrdMarkering" localSheetId="0">IFERROR(IF('Lagerlista Sol  (2)'!#REF!="ja",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 l="1"/>
  <c r="B84" i="2"/>
  <c r="J83" i="2"/>
  <c r="B83" i="2"/>
  <c r="J82" i="2"/>
  <c r="B82" i="2"/>
  <c r="J81" i="2"/>
  <c r="B81" i="2"/>
  <c r="J80" i="2"/>
  <c r="B80" i="2"/>
  <c r="J79" i="2"/>
  <c r="B79" i="2"/>
  <c r="J78" i="2"/>
  <c r="B78" i="2"/>
  <c r="J77" i="2"/>
  <c r="B77" i="2"/>
  <c r="J76" i="2"/>
  <c r="B76" i="2"/>
  <c r="J75" i="2"/>
  <c r="B75" i="2"/>
  <c r="J74" i="2"/>
  <c r="B74" i="2"/>
  <c r="J73" i="2"/>
  <c r="B73" i="2"/>
  <c r="J72" i="2"/>
  <c r="B72" i="2"/>
  <c r="J71" i="2"/>
  <c r="B71" i="2"/>
  <c r="J70" i="2"/>
  <c r="B70" i="2"/>
  <c r="J69" i="2"/>
  <c r="B69" i="2"/>
  <c r="J68" i="2"/>
  <c r="B68" i="2"/>
  <c r="J67" i="2"/>
  <c r="B67" i="2"/>
  <c r="J66" i="2"/>
  <c r="B66" i="2"/>
  <c r="J65" i="2"/>
  <c r="B65" i="2"/>
  <c r="J64" i="2"/>
  <c r="B64" i="2"/>
  <c r="J63" i="2"/>
  <c r="B63" i="2"/>
  <c r="J62" i="2"/>
  <c r="B62" i="2"/>
  <c r="J61" i="2"/>
  <c r="B61" i="2"/>
  <c r="J60" i="2"/>
  <c r="B60" i="2"/>
  <c r="J59" i="2"/>
  <c r="B59" i="2"/>
  <c r="J58" i="2"/>
  <c r="B58" i="2"/>
  <c r="J57" i="2"/>
  <c r="B57" i="2"/>
  <c r="J56" i="2"/>
  <c r="B56" i="2"/>
  <c r="J55" i="2"/>
  <c r="B55" i="2"/>
  <c r="J54" i="2"/>
  <c r="B54" i="2"/>
  <c r="J53" i="2"/>
  <c r="B53" i="2"/>
  <c r="J52" i="2"/>
  <c r="B52" i="2"/>
  <c r="J51" i="2"/>
  <c r="B51" i="2"/>
  <c r="J50" i="2"/>
  <c r="B50" i="2"/>
  <c r="J49" i="2"/>
  <c r="B49" i="2"/>
  <c r="J48" i="2"/>
  <c r="B48" i="2"/>
  <c r="J47" i="2"/>
  <c r="B47" i="2"/>
  <c r="J46" i="2"/>
  <c r="B46" i="2"/>
  <c r="J45" i="2"/>
  <c r="B45" i="2"/>
  <c r="J44" i="2"/>
  <c r="B44" i="2"/>
  <c r="J43" i="2"/>
  <c r="B43" i="2"/>
  <c r="J42" i="2"/>
  <c r="B42" i="2"/>
  <c r="J41" i="2"/>
  <c r="B41" i="2"/>
  <c r="J40" i="2"/>
  <c r="B40" i="2"/>
  <c r="J39" i="2"/>
  <c r="B39" i="2"/>
  <c r="J38" i="2"/>
  <c r="B38" i="2"/>
  <c r="J37" i="2"/>
  <c r="B37" i="2"/>
  <c r="J36" i="2"/>
  <c r="B36" i="2"/>
  <c r="J35" i="2"/>
  <c r="B35" i="2"/>
  <c r="J34" i="2"/>
  <c r="B34" i="2"/>
  <c r="J33" i="2"/>
  <c r="B33" i="2"/>
  <c r="J32" i="2"/>
  <c r="B32" i="2"/>
  <c r="J31" i="2"/>
  <c r="B31" i="2"/>
  <c r="J30" i="2"/>
  <c r="B30" i="2"/>
  <c r="J29" i="2"/>
  <c r="B29" i="2"/>
  <c r="J28" i="2"/>
  <c r="B28" i="2"/>
  <c r="J27" i="2"/>
  <c r="B27" i="2"/>
  <c r="J26" i="2"/>
  <c r="B26" i="2"/>
  <c r="J25" i="2"/>
  <c r="B25" i="2"/>
  <c r="J24" i="2"/>
  <c r="B24" i="2"/>
  <c r="J23" i="2"/>
  <c r="B23" i="2"/>
  <c r="J22" i="2"/>
  <c r="B22" i="2"/>
  <c r="J21" i="2"/>
  <c r="B21" i="2"/>
  <c r="J20" i="2"/>
  <c r="B20" i="2"/>
  <c r="J19" i="2"/>
  <c r="B19" i="2"/>
  <c r="J18" i="2"/>
  <c r="B18" i="2"/>
  <c r="J17" i="2"/>
  <c r="B17" i="2"/>
  <c r="J16" i="2"/>
  <c r="B16" i="2"/>
  <c r="J15" i="2"/>
  <c r="B15" i="2"/>
  <c r="J14" i="2"/>
  <c r="B14" i="2"/>
  <c r="J13" i="2"/>
  <c r="B13" i="2"/>
  <c r="J12" i="2"/>
  <c r="B12" i="2"/>
  <c r="J11" i="2"/>
  <c r="B11" i="2"/>
  <c r="J10" i="2"/>
  <c r="B10" i="2"/>
  <c r="J9" i="2"/>
  <c r="B9" i="2"/>
  <c r="J8" i="2"/>
  <c r="B8" i="2"/>
  <c r="J7" i="2"/>
  <c r="B7" i="2"/>
  <c r="J6" i="2"/>
  <c r="B6" i="2"/>
  <c r="J5" i="2"/>
  <c r="B5" i="2"/>
</calcChain>
</file>

<file path=xl/sharedStrings.xml><?xml version="1.0" encoding="utf-8"?>
<sst xmlns="http://schemas.openxmlformats.org/spreadsheetml/2006/main" count="368" uniqueCount="161">
  <si>
    <t>Lagerlista 2025-12-31</t>
  </si>
  <si>
    <t>Uppdaterad med värdeminskning solpaneler</t>
  </si>
  <si>
    <t>Sign:</t>
  </si>
  <si>
    <t>Flaggade artiklar som ska beställas</t>
  </si>
  <si>
    <t>Lager-ID</t>
  </si>
  <si>
    <t>Märke</t>
  </si>
  <si>
    <t>Produktgrupp</t>
  </si>
  <si>
    <t>Beskrivning</t>
  </si>
  <si>
    <t>Kategori värdering</t>
  </si>
  <si>
    <t>Enhetspris</t>
  </si>
  <si>
    <t>Antal i lager</t>
  </si>
  <si>
    <t>Lagervärde</t>
  </si>
  <si>
    <t>Ordernivå</t>
  </si>
  <si>
    <t>Saefty Switch 63 A</t>
  </si>
  <si>
    <t>Norwesco</t>
  </si>
  <si>
    <t>AC Brytare</t>
  </si>
  <si>
    <t>Generell elkomponent</t>
  </si>
  <si>
    <t>DC6MMR-500 m</t>
  </si>
  <si>
    <t>Helukabel</t>
  </si>
  <si>
    <t>Kabel</t>
  </si>
  <si>
    <t>Röd Likströmskabel 6mm (500 m)</t>
  </si>
  <si>
    <t>DC6MMB-500 m</t>
  </si>
  <si>
    <t>Svart Likströmskabel 6mm (500 m)</t>
  </si>
  <si>
    <t>EFB</t>
  </si>
  <si>
    <t>Datakabel cat.6</t>
  </si>
  <si>
    <t>Grön/gul 6mm (200m)</t>
  </si>
  <si>
    <t>Van der Valk</t>
  </si>
  <si>
    <t>Montagesystem</t>
  </si>
  <si>
    <t>Alu. Side++-profil L=3248mm</t>
  </si>
  <si>
    <t>Alu. Side++-profil L=4311mm</t>
  </si>
  <si>
    <t>LR4-72HPH-450M</t>
  </si>
  <si>
    <t>LONGi Solar</t>
  </si>
  <si>
    <t>Solceller</t>
  </si>
  <si>
    <t>Longi 450Wp</t>
  </si>
  <si>
    <t>Solspecifik elektronik</t>
  </si>
  <si>
    <t>LR4-72HPH-455M</t>
  </si>
  <si>
    <t>Longi 455Wp</t>
  </si>
  <si>
    <t>TSM445-DE14M(II)</t>
  </si>
  <si>
    <t>Trina Solar</t>
  </si>
  <si>
    <t>Trina 445Wp</t>
  </si>
  <si>
    <t>LR5-66HPH-510M</t>
  </si>
  <si>
    <t>LONGI Mono</t>
  </si>
  <si>
    <t>Longi Mono 510W</t>
  </si>
  <si>
    <t>MC 3 Multigate 30-60</t>
  </si>
  <si>
    <t>Promoco Scandinavia AB</t>
  </si>
  <si>
    <t>Brandbrytare</t>
  </si>
  <si>
    <t>PEFS-EL50H-4</t>
  </si>
  <si>
    <t>PEFS-EL32-4</t>
  </si>
  <si>
    <t>Growatt</t>
  </si>
  <si>
    <t>Dongel</t>
  </si>
  <si>
    <t>shinelan-x</t>
  </si>
  <si>
    <t>Aprilice</t>
  </si>
  <si>
    <t>Instrålningsgivare</t>
  </si>
  <si>
    <t>XXXXX</t>
  </si>
  <si>
    <t>Ferroamp</t>
  </si>
  <si>
    <t>Optimerare</t>
  </si>
  <si>
    <t>SSO 8kW</t>
  </si>
  <si>
    <t>Huawei</t>
  </si>
  <si>
    <t>Smartlogger</t>
  </si>
  <si>
    <t>3000AO1EU</t>
  </si>
  <si>
    <t>LP182*182-M-60-MH-450</t>
  </si>
  <si>
    <t>Leapton Solar</t>
  </si>
  <si>
    <t>Leapton 450Wp</t>
  </si>
  <si>
    <t>Growatt MID 30KTL3-X</t>
  </si>
  <si>
    <t>Växelriktare</t>
  </si>
  <si>
    <t>Growatt MID 40KTL3-X</t>
  </si>
  <si>
    <t>Begangnat</t>
  </si>
  <si>
    <t>Growatt MID 100KTL</t>
  </si>
  <si>
    <t>Huawei Dongel WLAN</t>
  </si>
  <si>
    <t>Dongle WLAN</t>
  </si>
  <si>
    <t>FMS200</t>
  </si>
  <si>
    <t>Bandbrytare</t>
  </si>
  <si>
    <t>Fire Switch 200A</t>
  </si>
  <si>
    <t>PM00512</t>
  </si>
  <si>
    <t>Fire Switch 100A</t>
  </si>
  <si>
    <t>EMU Professional M-bus</t>
  </si>
  <si>
    <t>Checkwatt</t>
  </si>
  <si>
    <t>Elmätare</t>
  </si>
  <si>
    <t>Elmätare 3/75 TCP/IP</t>
  </si>
  <si>
    <t>LAN Trafo100 A/5A</t>
  </si>
  <si>
    <t>Elcertifikatmätare 100 A/5A</t>
  </si>
  <si>
    <t>EM33-din</t>
  </si>
  <si>
    <t>Carlo Gavazzi</t>
  </si>
  <si>
    <t>EM33-din av5 250A</t>
  </si>
  <si>
    <t>Evishine TCP/IP</t>
  </si>
  <si>
    <t>EviShine</t>
  </si>
  <si>
    <t>Produktionsgivare</t>
  </si>
  <si>
    <t>Givare TCP/IP</t>
  </si>
  <si>
    <t>Growatt MID 36KTL3-X</t>
  </si>
  <si>
    <t>EM33-din av5 150A</t>
  </si>
  <si>
    <t>Ingenieurburo</t>
  </si>
  <si>
    <t>PS00778</t>
  </si>
  <si>
    <t>Fördelningsskåp</t>
  </si>
  <si>
    <t>Power Dist 5 SSO</t>
  </si>
  <si>
    <t>EQLQ Easy</t>
  </si>
  <si>
    <t>EQLQ</t>
  </si>
  <si>
    <t>3G 2,5mm 750V (150m)</t>
  </si>
  <si>
    <t>Upplutat Rear foot ValkPro+ P10° middle</t>
  </si>
  <si>
    <t xml:space="preserve">  </t>
  </si>
  <si>
    <t>EnergyHub Wall 28kW</t>
  </si>
  <si>
    <t>Growatt MID 20KTL3-X</t>
  </si>
  <si>
    <t>Ctd-1x.250</t>
  </si>
  <si>
    <t>Ctd-1x.150</t>
  </si>
  <si>
    <t>ShineLAN-X</t>
  </si>
  <si>
    <t>Upplutat front foot ValkPro+ L15° side</t>
  </si>
  <si>
    <t>03-001345</t>
  </si>
  <si>
    <t>Novotegra</t>
  </si>
  <si>
    <t>Mittklämma 30-42mm C-skena</t>
  </si>
  <si>
    <t>Upplutat Alu front foot ValkPro+ P/L10° middle</t>
  </si>
  <si>
    <t>03-000012</t>
  </si>
  <si>
    <t>Jordingsfäste AF 18, set</t>
  </si>
  <si>
    <t>Upplutat Galv back plate L15° L=1980mm</t>
  </si>
  <si>
    <t>Speed 50 LSZH</t>
  </si>
  <si>
    <t>Rexel</t>
  </si>
  <si>
    <t>Slang</t>
  </si>
  <si>
    <t>Speed 50 LSZH /m</t>
  </si>
  <si>
    <t>CE01103</t>
  </si>
  <si>
    <t>DC-brytare</t>
  </si>
  <si>
    <t>3 MCB 63A 1000 VDC 4P Ferroamp</t>
  </si>
  <si>
    <t>k2</t>
  </si>
  <si>
    <t>K2 alu-speedrail</t>
  </si>
  <si>
    <t>Upplutat Galv back plate L=2180mm</t>
  </si>
  <si>
    <t>Alu. Side++-profil L=2500mm</t>
  </si>
  <si>
    <t>Upplutat rear foot ValkPro+ L10° mid</t>
  </si>
  <si>
    <t>03-000219</t>
  </si>
  <si>
    <t>Fäste för ståndfalsat plåttak - set - M8</t>
  </si>
  <si>
    <t>Upplutat Rear foot ValkPro+ L15° middle</t>
  </si>
  <si>
    <t>Upplutat front foot ValkPro+ L15° middle</t>
  </si>
  <si>
    <t>Upplutat rear foot ValkPro+ L10° side</t>
  </si>
  <si>
    <t>Upplutat Galv roof carrier L=4400x1,5mm</t>
  </si>
  <si>
    <t>03-001236</t>
  </si>
  <si>
    <t>Ändklämma 30-42mm C-skena</t>
  </si>
  <si>
    <t>Upplutat rear foot ValkPro+ L15° side</t>
  </si>
  <si>
    <t>Weland-IS2450</t>
  </si>
  <si>
    <t>Weland Stål</t>
  </si>
  <si>
    <t>Skena 2250</t>
  </si>
  <si>
    <t>Upplutat Galv mass carrier L=2179mm</t>
  </si>
  <si>
    <t>Kopplingsset för skenor</t>
  </si>
  <si>
    <t>Plattbärare Gummi - Klick 250x75x90mm ValkPro+</t>
  </si>
  <si>
    <t xml:space="preserve">Upplutat Galv roof carrier L=2300x1,5mm </t>
  </si>
  <si>
    <t>Upplutat rear foot ValkPro+ L10° Side</t>
  </si>
  <si>
    <t>ValkPro+ Takhållare L=2500x1,5mm</t>
  </si>
  <si>
    <t>Tegel/Falsat End clamp-T30- 28-50mm</t>
  </si>
  <si>
    <t>Falsklämma Aluminium Platt fals</t>
  </si>
  <si>
    <t>03-00259</t>
  </si>
  <si>
    <t>Ändskydd/Glidstopp C47, Set med skruv M12 25mm och låsmutter AF18</t>
  </si>
  <si>
    <t>Upplutat Galv roof carrier L=1500x1,5mm</t>
  </si>
  <si>
    <t>Galv. Bakplatta</t>
  </si>
  <si>
    <t>03-000226</t>
  </si>
  <si>
    <t>Beslag C14 för korsade C-skenor</t>
  </si>
  <si>
    <t>Skruv M6*20mm</t>
  </si>
  <si>
    <t>Upplutat  front foot ValkPro+ L10° side</t>
  </si>
  <si>
    <t>Plåtskruv M6*25mm</t>
  </si>
  <si>
    <t>Masscarrier 1980</t>
  </si>
  <si>
    <t>Falsklämma, Landskap</t>
  </si>
  <si>
    <t>M14 set</t>
  </si>
  <si>
    <t>Upplutat Rvs zelftapbout M6x10mm - T30</t>
  </si>
  <si>
    <t>Torxskruv 5,5*58mm</t>
  </si>
  <si>
    <t xml:space="preserve">Niklas Hofsten </t>
  </si>
  <si>
    <t>1 st Ny</t>
  </si>
  <si>
    <t>1 st Begangnat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</si>
</sst>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#,##0.00\ &quot;kr&quot;;\-#,##0.00\ &quot;kr&quot;"/>
    <numFmt numFmtId="164" formatCode="&quot;Reorder&quot;;&quot;&quot;;&quot;&quot;"/>
    <numFmt numFmtId="165" formatCode="&quot;Beställ&quot;;&quot;&quot;;&quot;&quot;"/>
    <numFmt numFmtId="166" formatCode="&quot;$&quot;#,##0.00_);\(&quot;$&quot;#,##0.00\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 tint="4.9989318521683403E-2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48"/>
      <color theme="1" tint="4.9989318521683403E-2"/>
      <name val="Aptos Display"/>
      <family val="2"/>
      <scheme val="major"/>
    </font>
    <font>
      <b/>
      <sz val="34"/>
      <color theme="6" tint="-0.24994659260841701"/>
      <name val="Aptos Display"/>
      <family val="2"/>
      <scheme val="major"/>
    </font>
    <font>
      <sz val="11"/>
      <color theme="6" tint="-0.499984740745262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sz val="11"/>
      <color rgb="FF00B05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3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3"/>
      <color rgb="FF00B050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3"/>
      <color rgb="FF00B050"/>
      <name val="Aptos Narrow"/>
      <family val="2"/>
      <scheme val="minor"/>
    </font>
    <font>
      <sz val="10"/>
      <name val="Calibri"/>
      <family val="2"/>
    </font>
    <font>
      <sz val="13"/>
      <name val="Aptos Narrow"/>
      <family val="2"/>
      <scheme val="minor"/>
    </font>
    <font>
      <b/>
      <sz val="13"/>
      <color theme="1"/>
      <name val="Calibri (Brödtext)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7" fillId="2" borderId="0" applyNumberFormat="0" applyProtection="0">
      <alignment horizontal="left" vertical="center" indent="1"/>
    </xf>
    <xf numFmtId="0" fontId="8" fillId="2" borderId="0" applyNumberFormat="0" applyProtection="0">
      <alignment horizontal="right" vertical="center"/>
    </xf>
    <xf numFmtId="164" fontId="1" fillId="3" borderId="0">
      <alignment horizontal="left" vertical="center" indent="1"/>
    </xf>
    <xf numFmtId="0" fontId="11" fillId="4" borderId="0" applyProtection="0">
      <alignment horizontal="left" vertical="center" wrapText="1" indent="1"/>
    </xf>
    <xf numFmtId="0" fontId="1" fillId="0" borderId="0" applyProtection="0">
      <alignment horizontal="left" vertical="center" wrapText="1" indent="1"/>
    </xf>
    <xf numFmtId="166" fontId="1" fillId="0" borderId="0" applyProtection="0">
      <alignment horizontal="right" vertical="center" indent="1"/>
    </xf>
    <xf numFmtId="0" fontId="1" fillId="0" borderId="0" applyProtection="0">
      <alignment horizontal="right" vertical="center" indent="1"/>
    </xf>
  </cellStyleXfs>
  <cellXfs count="47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right"/>
    </xf>
    <xf numFmtId="0" fontId="5" fillId="0" borderId="0" xfId="1" applyFont="1">
      <alignment vertical="center"/>
    </xf>
    <xf numFmtId="0" fontId="6" fillId="0" borderId="0" xfId="1" applyFont="1" applyAlignment="1">
      <alignment vertical="top"/>
    </xf>
    <xf numFmtId="0" fontId="9" fillId="2" borderId="0" xfId="3" applyFont="1">
      <alignment horizontal="right" vertical="center"/>
    </xf>
    <xf numFmtId="0" fontId="8" fillId="2" borderId="0" xfId="3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" fillId="0" borderId="0" xfId="1" applyAlignment="1">
      <alignment horizontal="right"/>
    </xf>
    <xf numFmtId="165" fontId="1" fillId="3" borderId="0" xfId="4" applyNumberFormat="1">
      <alignment horizontal="left" vertical="center" indent="1"/>
    </xf>
    <xf numFmtId="0" fontId="11" fillId="4" borderId="0" xfId="5">
      <alignment horizontal="left" vertical="center" wrapText="1" indent="1"/>
    </xf>
    <xf numFmtId="165" fontId="12" fillId="3" borderId="0" xfId="4" applyNumberFormat="1" applyFont="1">
      <alignment horizontal="left" vertical="center" indent="1"/>
    </xf>
    <xf numFmtId="0" fontId="10" fillId="0" borderId="0" xfId="6" applyFont="1">
      <alignment horizontal="left" vertical="center" wrapText="1" indent="1"/>
    </xf>
    <xf numFmtId="0" fontId="13" fillId="0" borderId="0" xfId="6" applyFont="1">
      <alignment horizontal="left" vertical="center" wrapText="1" indent="1"/>
    </xf>
    <xf numFmtId="7" fontId="10" fillId="0" borderId="0" xfId="7" applyNumberFormat="1" applyFont="1">
      <alignment horizontal="right" vertical="center" indent="1"/>
    </xf>
    <xf numFmtId="0" fontId="14" fillId="0" borderId="0" xfId="8" applyFont="1">
      <alignment horizontal="right" vertical="center" indent="1"/>
    </xf>
    <xf numFmtId="0" fontId="10" fillId="0" borderId="0" xfId="8" applyFont="1">
      <alignment horizontal="right" vertical="center" inden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0" fillId="0" borderId="0" xfId="6" applyFont="1" applyAlignment="1">
      <alignment vertical="center"/>
    </xf>
    <xf numFmtId="7" fontId="18" fillId="0" borderId="0" xfId="7" applyNumberFormat="1" applyFont="1">
      <alignment horizontal="right" vertical="center" indent="1"/>
    </xf>
    <xf numFmtId="165" fontId="19" fillId="3" borderId="0" xfId="4" applyNumberFormat="1" applyFont="1">
      <alignment horizontal="left" vertical="center" indent="1"/>
    </xf>
    <xf numFmtId="0" fontId="10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165" fontId="0" fillId="3" borderId="0" xfId="4" applyNumberFormat="1" applyFont="1">
      <alignment horizontal="left" vertical="center" indent="1"/>
    </xf>
    <xf numFmtId="0" fontId="20" fillId="0" borderId="0" xfId="1" applyFont="1">
      <alignment vertical="center"/>
    </xf>
    <xf numFmtId="0" fontId="1" fillId="0" borderId="0" xfId="0" applyFont="1"/>
    <xf numFmtId="0" fontId="21" fillId="0" borderId="0" xfId="6" applyFont="1">
      <alignment horizontal="left" vertical="center" wrapText="1" indent="1"/>
    </xf>
    <xf numFmtId="0" fontId="20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22" fillId="0" borderId="0" xfId="1" applyFont="1">
      <alignment vertical="center"/>
    </xf>
    <xf numFmtId="7" fontId="13" fillId="0" borderId="0" xfId="7" applyNumberFormat="1" applyFont="1">
      <alignment horizontal="right" vertical="center" indent="1"/>
    </xf>
    <xf numFmtId="0" fontId="13" fillId="0" borderId="0" xfId="8" applyFont="1">
      <alignment horizontal="right" vertical="center" indent="1"/>
    </xf>
    <xf numFmtId="0" fontId="18" fillId="0" borderId="0" xfId="6" applyFont="1">
      <alignment horizontal="left" vertical="center" wrapText="1" indent="1"/>
    </xf>
    <xf numFmtId="0" fontId="18" fillId="0" borderId="0" xfId="8" applyFont="1">
      <alignment horizontal="right" vertical="center" indent="1"/>
    </xf>
    <xf numFmtId="7" fontId="20" fillId="0" borderId="0" xfId="1" applyNumberFormat="1" applyFont="1">
      <alignment vertical="center"/>
    </xf>
    <xf numFmtId="0" fontId="10" fillId="0" borderId="0" xfId="0" applyFont="1" applyAlignment="1">
      <alignment horizontal="left" vertical="center" indent="1"/>
    </xf>
    <xf numFmtId="0" fontId="23" fillId="0" borderId="0" xfId="1" applyFont="1">
      <alignment vertical="center"/>
    </xf>
    <xf numFmtId="165" fontId="0" fillId="3" borderId="0" xfId="0" applyNumberFormat="1" applyFill="1" applyAlignment="1">
      <alignment horizontal="left" vertical="center" indent="1"/>
    </xf>
    <xf numFmtId="0" fontId="24" fillId="0" borderId="0" xfId="0" applyFont="1" applyAlignment="1">
      <alignment horizontal="left" vertical="center" wrapText="1" indent="1"/>
    </xf>
    <xf numFmtId="7" fontId="24" fillId="0" borderId="0" xfId="0" applyNumberFormat="1" applyFont="1" applyAlignment="1">
      <alignment horizontal="right" vertical="center" indent="1"/>
    </xf>
    <xf numFmtId="0" fontId="24" fillId="0" borderId="0" xfId="0" applyFont="1" applyAlignment="1">
      <alignment horizontal="right" vertical="center" indent="1"/>
    </xf>
    <xf numFmtId="0" fontId="7" fillId="2" borderId="0" xfId="2">
      <alignment horizontal="left" vertical="center" indent="1"/>
    </xf>
  </cellXfs>
  <cellStyles count="9">
    <cellStyle name="Flaggkolumn" xfId="4" xr:uid="{B61CDC72-A4BB-4DB2-8EAD-2A4278E9ECB1}"/>
    <cellStyle name="Normal" xfId="0" builtinId="0"/>
    <cellStyle name="Normal 2" xfId="1" xr:uid="{127B639C-95AD-4977-AA26-77301E76B176}"/>
    <cellStyle name="Rubrik 1 2" xfId="5" xr:uid="{D0449BB7-7D28-4297-92F6-2D0B067452E7}"/>
    <cellStyle name="Rubrik 2 2" xfId="3" xr:uid="{F2DB6971-E030-4823-8E5B-B71074B03593}"/>
    <cellStyle name="Rubrik 5" xfId="2" xr:uid="{9BCD6F7B-5FFA-4327-B596-C832AD3B8EEB}"/>
    <cellStyle name="Tabellinformation höger" xfId="8" xr:uid="{87451C7D-3849-4997-85CA-64049BE4DFCF}"/>
    <cellStyle name="Tabellinformation vänster" xfId="6" xr:uid="{5A5D6B89-9350-4142-AC1F-A926D04AD6A0}"/>
    <cellStyle name="Tabellvaluta" xfId="7" xr:uid="{262A957C-90F1-4129-A737-DCB62D12D487}"/>
  </cellStyles>
  <dxfs count="27"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1" formatCode="#,##0.00\ &quot;kr&quot;;\-#,##0.00\ &quot;kr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1" formatCode="#,##0.00\ &quot;kr&quot;;\-#,##0.00\ &quot;kr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1" formatCode="#,##0.00\ &quot;kr&quot;;\-#,##0.00\ &quot;kr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1" formatCode="#,##0.00\ &quot;kr&quot;;\-#,##0.00\ &quot;kr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numFmt numFmtId="165" formatCode="&quot;Beställ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5" formatCode="&quot;Beställ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EECED"/>
          <bgColor rgb="FFE6E8EA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1" defaultTableStyle="TableStyleMedium2" defaultPivotStyle="PivotStyleLight16">
    <tableStyle name="Lagerlista" pivot="0" count="0" xr9:uid="{228803BD-7A28-42D5-83AF-08D74A14DF5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2</xdr:row>
      <xdr:rowOff>1865</xdr:rowOff>
    </xdr:from>
    <xdr:to>
      <xdr:col>11</xdr:col>
      <xdr:colOff>0</xdr:colOff>
      <xdr:row>2</xdr:row>
      <xdr:rowOff>95250</xdr:rowOff>
    </xdr:to>
    <xdr:grpSp>
      <xdr:nvGrpSpPr>
        <xdr:cNvPr id="2" name="Rubrikkantlinje" descr="Rubrikkantlinje">
          <a:extLst>
            <a:ext uri="{FF2B5EF4-FFF2-40B4-BE49-F238E27FC236}">
              <a16:creationId xmlns:a16="http://schemas.microsoft.com/office/drawing/2014/main" id="{2B606B80-B497-41DC-9E9D-0E0F19A76010}"/>
            </a:ext>
          </a:extLst>
        </xdr:cNvPr>
        <xdr:cNvGrpSpPr/>
      </xdr:nvGrpSpPr>
      <xdr:grpSpPr>
        <a:xfrm>
          <a:off x="322180" y="1007282"/>
          <a:ext cx="14212264" cy="93385"/>
          <a:chOff x="313008" y="630515"/>
          <a:chExt cx="11155680" cy="93385"/>
        </a:xfrm>
      </xdr:grpSpPr>
      <xdr:sp macro="" textlink="">
        <xdr:nvSpPr>
          <xdr:cNvPr id="3" name="Form för rubrikkantlinje">
            <a:extLst>
              <a:ext uri="{FF2B5EF4-FFF2-40B4-BE49-F238E27FC236}">
                <a16:creationId xmlns:a16="http://schemas.microsoft.com/office/drawing/2014/main" id="{454CF8BB-56D1-9A73-8D0D-E1BD0363F3CD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4" name="Form för rubrikkantlinje">
            <a:extLst>
              <a:ext uri="{FF2B5EF4-FFF2-40B4-BE49-F238E27FC236}">
                <a16:creationId xmlns:a16="http://schemas.microsoft.com/office/drawing/2014/main" id="{739B737F-AF80-D694-6E86-634C666A4E28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4E85D9-00AA-4F37-AA9D-D1C46D3158D1}" name="Lagerlista343" displayName="Lagerlista343" ref="B4:K85" totalsRowCount="1" headerRowDxfId="26" dataDxfId="25" dataCellStyle="Tabellinformation höger">
  <autoFilter ref="B4:K84" xr:uid="{3A962156-7919-C243-BA63-68CD49396C13}"/>
  <sortState xmlns:xlrd2="http://schemas.microsoft.com/office/spreadsheetml/2017/richdata2" ref="B5:K84">
    <sortCondition ref="G4:G84"/>
  </sortState>
  <tableColumns count="10">
    <tableColumn id="1" xr3:uid="{DDF46A79-FBA4-4072-86DC-F82AB64CCD9E}" name="Flaggade artiklar som ska beställas" dataDxfId="24" totalsRowDxfId="23" dataCellStyle="Flaggkolumn">
      <calculatedColumnFormula>IFERROR((Lagerlista343[[#This Row],[Antal i lager]]&lt;=Lagerlista343[[#This Row],[Ordernivå]])*(#REF!="")*vrdMarkering,0)</calculatedColumnFormula>
    </tableColumn>
    <tableColumn id="2" xr3:uid="{3F5070B0-514B-48EC-91CD-64426E23AED1}" name="Lager-ID" dataDxfId="22" totalsRowDxfId="21" dataCellStyle="Tabellinformation vänster"/>
    <tableColumn id="3" xr3:uid="{CBDF08E1-0EF1-4C0E-9317-E6DFC190A4F9}" name="Märke" dataDxfId="20" totalsRowDxfId="19" dataCellStyle="Tabellinformation vänster"/>
    <tableColumn id="9" xr3:uid="{B4B09518-B307-4C52-A0D2-B82AAE9BF585}" name="Produktgrupp" dataDxfId="18" totalsRowDxfId="17" dataCellStyle="Tabellinformation vänster"/>
    <tableColumn id="4" xr3:uid="{D634682E-B31F-405F-84B2-00C3AEF043CE}" name="Beskrivning" dataDxfId="16" totalsRowDxfId="15" dataCellStyle="Tabellinformation vänster"/>
    <tableColumn id="14" xr3:uid="{E35D631B-0A2C-451C-A9CC-57C9080FCF1E}" name="Kategori värdering" dataDxfId="14" totalsRowDxfId="13" dataCellStyle="Tabellinformation vänster"/>
    <tableColumn id="5" xr3:uid="{CAD7A40E-19C9-4D01-914B-364963FD1EAC}" name="Enhetspris" dataDxfId="12" totalsRowDxfId="11" dataCellStyle="Tabellvaluta"/>
    <tableColumn id="6" xr3:uid="{C9A8CE14-A63B-4EFB-9415-5550D0CE39C3}" name="Antal i lager" dataDxfId="10" totalsRowDxfId="9" dataCellStyle="Tabellinformation höger"/>
    <tableColumn id="7" xr3:uid="{CF437D5B-69A8-4F65-8C3C-E8E49814FCB9}" name="Lagervärde" dataDxfId="8" totalsRowDxfId="7" dataCellStyle="Tabellvaluta">
      <calculatedColumnFormula>Lagerlista343[[#This Row],[Enhetspris]]*Lagerlista343[[#This Row],[Antal i lager]]</calculatedColumnFormula>
    </tableColumn>
    <tableColumn id="8" xr3:uid="{C5328633-363B-4EDA-8221-5F6A7C2D29DE}" name="Ordernivå" dataDxfId="6" totalsRowDxfId="5" dataCellStyle="Tabellinformation höger"/>
  </tableColumns>
  <tableStyleInfo name="Lagerlista" showFirstColumn="1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2967-6B8C-4374-8700-DC2826C2E64A}">
  <sheetPr>
    <pageSetUpPr fitToPage="1"/>
  </sheetPr>
  <dimension ref="B1:X85"/>
  <sheetViews>
    <sheetView tabSelected="1" zoomScale="72" zoomScaleNormal="72" workbookViewId="0">
      <selection activeCell="Q15" sqref="Q15"/>
    </sheetView>
  </sheetViews>
  <sheetFormatPr baseColWidth="10" defaultColWidth="9.1640625" defaultRowHeight="30" customHeight="1" x14ac:dyDescent="0.2"/>
  <cols>
    <col min="1" max="1" width="1.6640625" style="2" customWidth="1"/>
    <col min="2" max="2" width="5.6640625" style="1" customWidth="1"/>
    <col min="3" max="3" width="23" style="2" bestFit="1" customWidth="1"/>
    <col min="4" max="4" width="18.83203125" style="2" customWidth="1"/>
    <col min="5" max="5" width="23.5" style="2" customWidth="1"/>
    <col min="6" max="6" width="24.6640625" style="11" customWidth="1"/>
    <col min="7" max="7" width="26.1640625" style="11" customWidth="1"/>
    <col min="8" max="8" width="16.6640625" style="11" customWidth="1"/>
    <col min="9" max="9" width="17.33203125" style="11" bestFit="1" customWidth="1"/>
    <col min="10" max="10" width="16.6640625" style="11" customWidth="1"/>
    <col min="11" max="11" width="16.6640625" style="2" customWidth="1"/>
    <col min="12" max="12" width="17.1640625" style="5" customWidth="1"/>
    <col min="13" max="16384" width="9.1640625" style="2"/>
  </cols>
  <sheetData>
    <row r="1" spans="2:19" ht="31" customHeight="1" x14ac:dyDescent="0.25">
      <c r="E1" s="3"/>
      <c r="F1" s="4"/>
      <c r="G1" s="4"/>
      <c r="H1" s="4"/>
      <c r="I1" s="4"/>
      <c r="J1" s="4"/>
      <c r="K1" s="3"/>
    </row>
    <row r="2" spans="2:19" ht="49.5" customHeight="1" x14ac:dyDescent="0.2">
      <c r="B2" s="6"/>
      <c r="C2" s="46" t="s">
        <v>0</v>
      </c>
      <c r="D2" s="46"/>
      <c r="E2" s="46"/>
      <c r="F2" s="46"/>
      <c r="G2" s="7" t="s">
        <v>1</v>
      </c>
      <c r="H2" s="7"/>
      <c r="I2" s="7"/>
      <c r="J2" s="8"/>
      <c r="K2" s="7"/>
      <c r="L2" s="9" t="s">
        <v>2</v>
      </c>
      <c r="M2" s="10" t="s">
        <v>158</v>
      </c>
    </row>
    <row r="3" spans="2:19" ht="12" customHeight="1" x14ac:dyDescent="0.2">
      <c r="L3" s="10"/>
      <c r="M3" s="10"/>
    </row>
    <row r="4" spans="2:19" ht="42.75" customHeight="1" x14ac:dyDescent="0.2"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2"/>
      <c r="M4" s="5"/>
    </row>
    <row r="5" spans="2:19" ht="30" customHeight="1" x14ac:dyDescent="0.2">
      <c r="B5" s="14">
        <f>IFERROR((Lagerlista343[[#This Row],[Antal i lager]]&lt;=Lagerlista343[[#This Row],[Ordernivå]])*(#REF!="")*vrdMarkering,0)</f>
        <v>0</v>
      </c>
      <c r="C5" s="15" t="s">
        <v>13</v>
      </c>
      <c r="D5" s="15" t="s">
        <v>14</v>
      </c>
      <c r="E5" s="15" t="s">
        <v>15</v>
      </c>
      <c r="F5" s="15" t="s">
        <v>13</v>
      </c>
      <c r="G5" s="15" t="s">
        <v>16</v>
      </c>
      <c r="H5" s="17"/>
      <c r="I5" s="18">
        <v>0</v>
      </c>
      <c r="J5" s="17">
        <f>Lagerlista343[[#This Row],[Enhetspris]]*Lagerlista343[[#This Row],[Antal i lager]]</f>
        <v>0</v>
      </c>
      <c r="K5" s="19">
        <v>0</v>
      </c>
      <c r="L5" s="2"/>
      <c r="M5" s="20"/>
    </row>
    <row r="6" spans="2:19" ht="32.25" customHeight="1" x14ac:dyDescent="0.2">
      <c r="B6" s="14">
        <f>IFERROR((Lagerlista343[[#This Row],[Antal i lager]]&lt;=Lagerlista343[[#This Row],[Ordernivå]])*(#REF!="")*vrdMarkering,0)</f>
        <v>0</v>
      </c>
      <c r="C6" s="15" t="s">
        <v>17</v>
      </c>
      <c r="D6" s="15" t="s">
        <v>18</v>
      </c>
      <c r="E6" s="15" t="s">
        <v>19</v>
      </c>
      <c r="F6" s="15" t="s">
        <v>20</v>
      </c>
      <c r="G6" s="15" t="s">
        <v>16</v>
      </c>
      <c r="H6" s="17">
        <v>5400</v>
      </c>
      <c r="I6" s="18">
        <v>0</v>
      </c>
      <c r="J6" s="17">
        <f>Lagerlista343[[#This Row],[Enhetspris]]*Lagerlista343[[#This Row],[Antal i lager]]</f>
        <v>0</v>
      </c>
      <c r="K6" s="19">
        <v>0</v>
      </c>
      <c r="L6" s="2"/>
      <c r="M6" s="5"/>
      <c r="N6" s="21"/>
      <c r="O6" s="21"/>
    </row>
    <row r="7" spans="2:19" ht="32.25" customHeight="1" x14ac:dyDescent="0.2">
      <c r="B7" s="14">
        <f>IFERROR((Lagerlista343[[#This Row],[Antal i lager]]&lt;=Lagerlista343[[#This Row],[Ordernivå]])*(#REF!="")*vrdMarkering,0)</f>
        <v>0</v>
      </c>
      <c r="C7" s="15" t="s">
        <v>21</v>
      </c>
      <c r="D7" s="15" t="s">
        <v>18</v>
      </c>
      <c r="E7" s="15" t="s">
        <v>19</v>
      </c>
      <c r="F7" s="15" t="s">
        <v>22</v>
      </c>
      <c r="G7" s="15" t="s">
        <v>16</v>
      </c>
      <c r="H7" s="17">
        <v>5400</v>
      </c>
      <c r="I7" s="18">
        <v>0</v>
      </c>
      <c r="J7" s="17">
        <f>Lagerlista343[[#This Row],[Enhetspris]]*Lagerlista343[[#This Row],[Antal i lager]]</f>
        <v>0</v>
      </c>
      <c r="K7" s="19">
        <v>0</v>
      </c>
      <c r="L7" s="2"/>
      <c r="M7" s="20"/>
      <c r="N7" s="21"/>
      <c r="O7" s="21"/>
    </row>
    <row r="8" spans="2:19" ht="30" customHeight="1" x14ac:dyDescent="0.2">
      <c r="B8" s="14">
        <f>IFERROR((Lagerlista343[[#This Row],[Antal i lager]]&lt;=Lagerlista343[[#This Row],[Ordernivå]])*(#REF!="")*vrdMarkering,0)</f>
        <v>0</v>
      </c>
      <c r="C8" s="15"/>
      <c r="D8" s="15" t="s">
        <v>23</v>
      </c>
      <c r="E8" s="15" t="s">
        <v>19</v>
      </c>
      <c r="F8" s="15" t="s">
        <v>24</v>
      </c>
      <c r="G8" s="15" t="s">
        <v>16</v>
      </c>
      <c r="H8" s="17"/>
      <c r="I8" s="18">
        <v>0</v>
      </c>
      <c r="J8" s="17">
        <f>Lagerlista343[[#This Row],[Enhetspris]]*Lagerlista343[[#This Row],[Antal i lager]]</f>
        <v>0</v>
      </c>
      <c r="K8" s="19">
        <v>0</v>
      </c>
      <c r="L8" s="2"/>
      <c r="M8" s="20"/>
      <c r="O8" s="21"/>
      <c r="S8" s="22"/>
    </row>
    <row r="9" spans="2:19" ht="30" customHeight="1" x14ac:dyDescent="0.2">
      <c r="B9" s="14">
        <f>IFERROR((Lagerlista343[[#This Row],[Antal i lager]]&lt;=Lagerlista343[[#This Row],[Ordernivå]])*(#REF!="")*vrdMarkering,0)</f>
        <v>0</v>
      </c>
      <c r="C9" s="15"/>
      <c r="D9" s="15"/>
      <c r="E9" s="15" t="s">
        <v>19</v>
      </c>
      <c r="F9" s="15" t="s">
        <v>25</v>
      </c>
      <c r="G9" s="15" t="s">
        <v>16</v>
      </c>
      <c r="H9" s="17"/>
      <c r="I9" s="18">
        <v>0</v>
      </c>
      <c r="J9" s="17">
        <f>Lagerlista343[[#This Row],[Enhetspris]]*Lagerlista343[[#This Row],[Antal i lager]]</f>
        <v>0</v>
      </c>
      <c r="K9" s="19">
        <v>0</v>
      </c>
      <c r="L9" s="2"/>
      <c r="M9" s="5"/>
    </row>
    <row r="10" spans="2:19" ht="30" customHeight="1" x14ac:dyDescent="0.2">
      <c r="B10" s="14">
        <f>IFERROR((Lagerlista343[[#This Row],[Antal i lager]]&lt;=Lagerlista343[[#This Row],[Ordernivå]])*(#REF!="")*vrdMarkering,0)</f>
        <v>0</v>
      </c>
      <c r="C10" s="15"/>
      <c r="D10" s="15"/>
      <c r="E10" s="15"/>
      <c r="F10" s="15" t="s">
        <v>43</v>
      </c>
      <c r="G10" s="15" t="s">
        <v>16</v>
      </c>
      <c r="H10" s="17"/>
      <c r="I10" s="18">
        <v>0</v>
      </c>
      <c r="J10" s="17">
        <f>Lagerlista343[[#This Row],[Enhetspris]]*Lagerlista343[[#This Row],[Antal i lager]]</f>
        <v>0</v>
      </c>
      <c r="K10" s="19">
        <v>0</v>
      </c>
      <c r="L10" s="2"/>
      <c r="M10" s="5"/>
    </row>
    <row r="11" spans="2:19" ht="30" customHeight="1" x14ac:dyDescent="0.2">
      <c r="B11" s="12">
        <f>IFERROR((Lagerlista343[[#This Row],[Antal i lager]]&lt;=Lagerlista343[[#This Row],[Ordernivå]])*(#REF!="")*vrdMarkering,0)</f>
        <v>0</v>
      </c>
      <c r="C11" s="15" t="s">
        <v>79</v>
      </c>
      <c r="D11" s="16" t="s">
        <v>76</v>
      </c>
      <c r="E11" s="16" t="s">
        <v>77</v>
      </c>
      <c r="F11" s="16" t="s">
        <v>80</v>
      </c>
      <c r="G11" s="15" t="s">
        <v>16</v>
      </c>
      <c r="H11" s="35">
        <v>5446</v>
      </c>
      <c r="I11" s="36">
        <v>2</v>
      </c>
      <c r="J11" s="35">
        <f>Lagerlista343[[#This Row],[Enhetspris]]*Lagerlista343[[#This Row],[Antal i lager]]</f>
        <v>10892</v>
      </c>
      <c r="K11" s="19">
        <v>0</v>
      </c>
      <c r="L11" s="2"/>
      <c r="M11" s="5"/>
      <c r="P11"/>
    </row>
    <row r="12" spans="2:19" ht="30" customHeight="1" x14ac:dyDescent="0.2">
      <c r="B12" s="12">
        <f>IFERROR((Lagerlista343[[#This Row],[Antal i lager]]&lt;=Lagerlista343[[#This Row],[Ordernivå]])*(#REF!="")*vrdMarkering,0)</f>
        <v>0</v>
      </c>
      <c r="C12" s="15" t="s">
        <v>75</v>
      </c>
      <c r="D12" s="16" t="s">
        <v>76</v>
      </c>
      <c r="E12" s="16" t="s">
        <v>77</v>
      </c>
      <c r="F12" s="16" t="s">
        <v>78</v>
      </c>
      <c r="G12" s="15" t="s">
        <v>16</v>
      </c>
      <c r="H12" s="35">
        <v>2800</v>
      </c>
      <c r="I12" s="36">
        <v>2</v>
      </c>
      <c r="J12" s="35">
        <f>Lagerlista343[[#This Row],[Enhetspris]]*Lagerlista343[[#This Row],[Antal i lager]]</f>
        <v>5600</v>
      </c>
      <c r="K12" s="19">
        <v>0</v>
      </c>
      <c r="L12" s="2"/>
      <c r="M12" s="5"/>
    </row>
    <row r="13" spans="2:19" ht="30" customHeight="1" x14ac:dyDescent="0.2">
      <c r="B13" s="14">
        <f>IFERROR((Lagerlista343[[#This Row],[Antal i lager]]&lt;=Lagerlista343[[#This Row],[Ordernivå]])*(#REF!="")*vrdMarkering,0)</f>
        <v>0</v>
      </c>
      <c r="C13" s="15" t="s">
        <v>81</v>
      </c>
      <c r="D13" s="15" t="s">
        <v>82</v>
      </c>
      <c r="E13" s="15" t="s">
        <v>77</v>
      </c>
      <c r="F13" s="15" t="s">
        <v>83</v>
      </c>
      <c r="G13" s="15" t="s">
        <v>16</v>
      </c>
      <c r="H13" s="17">
        <v>2000</v>
      </c>
      <c r="I13" s="19">
        <v>2</v>
      </c>
      <c r="J13" s="17">
        <f>Lagerlista343[[#This Row],[Enhetspris]]*Lagerlista343[[#This Row],[Antal i lager]]</f>
        <v>4000</v>
      </c>
      <c r="K13" s="19">
        <v>0</v>
      </c>
      <c r="L13" s="2"/>
      <c r="M13" s="5"/>
    </row>
    <row r="14" spans="2:19" s="27" customFormat="1" ht="30" customHeight="1" x14ac:dyDescent="0.2">
      <c r="B14" s="14">
        <f>IFERROR((Lagerlista343[[#This Row],[Antal i lager]]&lt;=Lagerlista343[[#This Row],[Ordernivå]])*(#REF!="")*vrdMarkering,0)</f>
        <v>0</v>
      </c>
      <c r="C14" s="15" t="s">
        <v>81</v>
      </c>
      <c r="D14" s="15" t="s">
        <v>82</v>
      </c>
      <c r="E14" s="15" t="s">
        <v>77</v>
      </c>
      <c r="F14" s="15" t="s">
        <v>89</v>
      </c>
      <c r="G14" s="15" t="s">
        <v>16</v>
      </c>
      <c r="H14" s="17">
        <v>2000</v>
      </c>
      <c r="I14" s="19">
        <v>3</v>
      </c>
      <c r="J14" s="17">
        <f>Lagerlista343[[#This Row],[Enhetspris]]*Lagerlista343[[#This Row],[Antal i lager]]</f>
        <v>6000</v>
      </c>
      <c r="K14" s="19">
        <v>0</v>
      </c>
      <c r="M14" s="20"/>
    </row>
    <row r="15" spans="2:19" s="27" customFormat="1" ht="30" customHeight="1" x14ac:dyDescent="0.2">
      <c r="B15" s="14">
        <f>IFERROR((Lagerlista343[[#This Row],[Antal i lager]]&lt;=Lagerlista343[[#This Row],[Ordernivå]])*(#REF!="")*vrdMarkering,0)</f>
        <v>0</v>
      </c>
      <c r="C15" s="15" t="s">
        <v>94</v>
      </c>
      <c r="D15" s="15" t="s">
        <v>95</v>
      </c>
      <c r="E15" s="15" t="s">
        <v>19</v>
      </c>
      <c r="F15" s="15" t="s">
        <v>96</v>
      </c>
      <c r="G15" s="15" t="s">
        <v>16</v>
      </c>
      <c r="H15" s="17">
        <v>5750</v>
      </c>
      <c r="I15" s="19">
        <v>4</v>
      </c>
      <c r="J15" s="17">
        <f>Lagerlista343[[#This Row],[Enhetspris]]*Lagerlista343[[#This Row],[Antal i lager]]</f>
        <v>23000</v>
      </c>
      <c r="K15" s="19">
        <v>0</v>
      </c>
      <c r="M15" s="20"/>
    </row>
    <row r="16" spans="2:19" s="27" customFormat="1" ht="30" customHeight="1" x14ac:dyDescent="0.2">
      <c r="B16" s="14">
        <f>IFERROR((Lagerlista343[[#This Row],[Antal i lager]]&lt;=Lagerlista343[[#This Row],[Ordernivå]])*(#REF!="")*vrdMarkering,0)</f>
        <v>0</v>
      </c>
      <c r="C16" s="15" t="s">
        <v>101</v>
      </c>
      <c r="D16" s="15" t="s">
        <v>82</v>
      </c>
      <c r="E16" s="15" t="s">
        <v>77</v>
      </c>
      <c r="F16" s="15" t="s">
        <v>101</v>
      </c>
      <c r="G16" s="15" t="s">
        <v>16</v>
      </c>
      <c r="H16" s="17">
        <v>500</v>
      </c>
      <c r="I16" s="19">
        <v>6</v>
      </c>
      <c r="J16" s="17">
        <f>Lagerlista343[[#This Row],[Enhetspris]]*Lagerlista343[[#This Row],[Antal i lager]]</f>
        <v>3000</v>
      </c>
      <c r="K16" s="19">
        <v>0</v>
      </c>
      <c r="M16" s="20"/>
    </row>
    <row r="17" spans="2:24" s="27" customFormat="1" ht="30" customHeight="1" x14ac:dyDescent="0.2">
      <c r="B17" s="14">
        <f>IFERROR((Lagerlista343[[#This Row],[Antal i lager]]&lt;=Lagerlista343[[#This Row],[Ordernivå]])*(#REF!="")*vrdMarkering,0)</f>
        <v>0</v>
      </c>
      <c r="C17" s="15" t="s">
        <v>102</v>
      </c>
      <c r="D17" s="15" t="s">
        <v>82</v>
      </c>
      <c r="E17" s="15" t="s">
        <v>77</v>
      </c>
      <c r="F17" s="15" t="s">
        <v>102</v>
      </c>
      <c r="G17" s="15" t="s">
        <v>16</v>
      </c>
      <c r="H17" s="17">
        <v>500</v>
      </c>
      <c r="I17" s="19">
        <v>8</v>
      </c>
      <c r="J17" s="17">
        <f>Lagerlista343[[#This Row],[Enhetspris]]*Lagerlista343[[#This Row],[Antal i lager]]</f>
        <v>4000</v>
      </c>
      <c r="K17" s="19">
        <v>0</v>
      </c>
      <c r="M17" s="20"/>
    </row>
    <row r="18" spans="2:24" s="27" customFormat="1" ht="30" customHeight="1" x14ac:dyDescent="0.2">
      <c r="B18" s="14">
        <f>IFERROR((Lagerlista343[[#This Row],[Antal i lager]]&lt;=Lagerlista343[[#This Row],[Ordernivå]])*(#REF!="")*vrdMarkering,0)</f>
        <v>0</v>
      </c>
      <c r="C18" s="15" t="s">
        <v>112</v>
      </c>
      <c r="D18" s="15" t="s">
        <v>113</v>
      </c>
      <c r="E18" s="15" t="s">
        <v>114</v>
      </c>
      <c r="F18" s="15" t="s">
        <v>115</v>
      </c>
      <c r="G18" s="15" t="s">
        <v>16</v>
      </c>
      <c r="H18" s="17">
        <v>5</v>
      </c>
      <c r="I18" s="19">
        <v>20</v>
      </c>
      <c r="J18" s="17">
        <f>Lagerlista343[[#This Row],[Enhetspris]]*Lagerlista343[[#This Row],[Antal i lager]]</f>
        <v>100</v>
      </c>
      <c r="K18" s="19">
        <v>0</v>
      </c>
      <c r="M18" s="29"/>
    </row>
    <row r="19" spans="2:24" s="27" customFormat="1" ht="30" customHeight="1" x14ac:dyDescent="0.2">
      <c r="B19" s="14">
        <f>IFERROR((Lagerlista343[[#This Row],[Antal i lager]]&lt;=Lagerlista343[[#This Row],[Ordernivå]])*(#REF!="")*vrdMarkering,0)</f>
        <v>0</v>
      </c>
      <c r="C19" s="15">
        <v>701704311</v>
      </c>
      <c r="D19" s="15" t="s">
        <v>26</v>
      </c>
      <c r="E19" s="15" t="s">
        <v>27</v>
      </c>
      <c r="F19" s="15" t="s">
        <v>29</v>
      </c>
      <c r="G19" s="15" t="s">
        <v>27</v>
      </c>
      <c r="H19" s="17">
        <v>305.67</v>
      </c>
      <c r="I19" s="18">
        <v>0</v>
      </c>
      <c r="J19" s="17">
        <f>Lagerlista343[[#This Row],[Enhetspris]]*Lagerlista343[[#This Row],[Antal i lager]]</f>
        <v>0</v>
      </c>
      <c r="K19" s="19">
        <v>0</v>
      </c>
      <c r="M19" s="29"/>
    </row>
    <row r="20" spans="2:24" s="27" customFormat="1" ht="30" customHeight="1" x14ac:dyDescent="0.2">
      <c r="B20" s="14">
        <f>IFERROR((Lagerlista343[[#This Row],[Antal i lager]]&lt;=Lagerlista343[[#This Row],[Ordernivå]])*(#REF!="")*vrdMarkering,0)</f>
        <v>0</v>
      </c>
      <c r="C20" s="15">
        <v>701703248</v>
      </c>
      <c r="D20" s="15" t="s">
        <v>26</v>
      </c>
      <c r="E20" s="15" t="s">
        <v>27</v>
      </c>
      <c r="F20" s="15" t="s">
        <v>28</v>
      </c>
      <c r="G20" s="15" t="s">
        <v>27</v>
      </c>
      <c r="H20" s="17">
        <v>228.82</v>
      </c>
      <c r="I20" s="18">
        <v>0</v>
      </c>
      <c r="J20" s="17">
        <f>Lagerlista343[[#This Row],[Enhetspris]]*Lagerlista343[[#This Row],[Antal i lager]]</f>
        <v>0</v>
      </c>
      <c r="K20" s="19">
        <v>0</v>
      </c>
      <c r="M20" s="29"/>
    </row>
    <row r="21" spans="2:24" s="27" customFormat="1" ht="30" customHeight="1" x14ac:dyDescent="0.2">
      <c r="B21" s="12">
        <f>IFERROR((Lagerlista343[[#This Row],[Antal i lager]]&lt;=Lagerlista343[[#This Row],[Ordernivå]])*(#REF!="")*vrdMarkering,0)</f>
        <v>0</v>
      </c>
      <c r="C21" s="37">
        <v>724670</v>
      </c>
      <c r="D21" s="37" t="s">
        <v>26</v>
      </c>
      <c r="E21" s="37" t="s">
        <v>27</v>
      </c>
      <c r="F21" s="37" t="s">
        <v>97</v>
      </c>
      <c r="G21" s="15" t="s">
        <v>27</v>
      </c>
      <c r="H21" s="17">
        <v>97</v>
      </c>
      <c r="I21" s="38">
        <v>4</v>
      </c>
      <c r="J21" s="24">
        <f>Lagerlista343[[#This Row],[Enhetspris]]*Lagerlista343[[#This Row],[Antal i lager]]</f>
        <v>388</v>
      </c>
      <c r="K21" s="19">
        <v>0</v>
      </c>
      <c r="M21" s="29"/>
    </row>
    <row r="22" spans="2:24" s="27" customFormat="1" ht="30" customHeight="1" x14ac:dyDescent="0.2">
      <c r="B22" s="25">
        <f>IFERROR((Lagerlista343[[#This Row],[Antal i lager]]&lt;=Lagerlista343[[#This Row],[Ordernivå]])*(#REF!="")*vrdMarkering,0)</f>
        <v>0</v>
      </c>
      <c r="C22" s="37">
        <v>724691</v>
      </c>
      <c r="D22" s="37" t="s">
        <v>26</v>
      </c>
      <c r="E22" s="37" t="s">
        <v>27</v>
      </c>
      <c r="F22" s="37" t="s">
        <v>104</v>
      </c>
      <c r="G22" s="15" t="s">
        <v>27</v>
      </c>
      <c r="H22" s="24">
        <v>32.229999999999997</v>
      </c>
      <c r="I22" s="38">
        <v>13</v>
      </c>
      <c r="J22" s="24">
        <f>Lagerlista343[[#This Row],[Enhetspris]]*Lagerlista343[[#This Row],[Antal i lager]]</f>
        <v>418.98999999999995</v>
      </c>
      <c r="K22" s="19">
        <v>0</v>
      </c>
      <c r="M22" s="29"/>
    </row>
    <row r="23" spans="2:24" s="27" customFormat="1" ht="30" customHeight="1" x14ac:dyDescent="0.2">
      <c r="B23" s="14">
        <f>IFERROR((Lagerlista343[[#This Row],[Antal i lager]]&lt;=Lagerlista343[[#This Row],[Ordernivå]])*(#REF!="")*vrdMarkering,0)</f>
        <v>0</v>
      </c>
      <c r="C23" s="15" t="s">
        <v>105</v>
      </c>
      <c r="D23" s="15" t="s">
        <v>106</v>
      </c>
      <c r="E23" s="15" t="s">
        <v>27</v>
      </c>
      <c r="F23" s="15" t="s">
        <v>107</v>
      </c>
      <c r="G23" s="15" t="s">
        <v>27</v>
      </c>
      <c r="H23" s="17">
        <v>19.190000000000001</v>
      </c>
      <c r="I23" s="19">
        <v>14</v>
      </c>
      <c r="J23" s="17">
        <f>Lagerlista343[[#This Row],[Enhetspris]]*Lagerlista343[[#This Row],[Antal i lager]]</f>
        <v>268.66000000000003</v>
      </c>
      <c r="K23" s="19">
        <v>0</v>
      </c>
      <c r="M23" s="29"/>
    </row>
    <row r="24" spans="2:24" s="27" customFormat="1" ht="30" customHeight="1" x14ac:dyDescent="0.2">
      <c r="B24" s="12">
        <f>IFERROR((Lagerlista343[[#This Row],[Antal i lager]]&lt;=Lagerlista343[[#This Row],[Ordernivå]])*(#REF!="")*vrdMarkering,0)</f>
        <v>0</v>
      </c>
      <c r="C24" s="37">
        <v>724660</v>
      </c>
      <c r="D24" s="37" t="s">
        <v>26</v>
      </c>
      <c r="E24" s="37" t="s">
        <v>27</v>
      </c>
      <c r="F24" s="37" t="s">
        <v>108</v>
      </c>
      <c r="G24" s="15" t="s">
        <v>27</v>
      </c>
      <c r="H24" s="24">
        <v>105.06</v>
      </c>
      <c r="I24" s="38">
        <v>16</v>
      </c>
      <c r="J24" s="24">
        <f>Lagerlista343[[#This Row],[Enhetspris]]*Lagerlista343[[#This Row],[Antal i lager]]</f>
        <v>1680.96</v>
      </c>
      <c r="K24" s="19">
        <v>0</v>
      </c>
      <c r="M24" s="29"/>
    </row>
    <row r="25" spans="2:24" s="27" customFormat="1" ht="30" customHeight="1" x14ac:dyDescent="0.2">
      <c r="B25" s="14">
        <f>IFERROR((Lagerlista343[[#This Row],[Antal i lager]]&lt;=Lagerlista343[[#This Row],[Ordernivå]])*(#REF!="")*vrdMarkering,0)</f>
        <v>0</v>
      </c>
      <c r="C25" s="15" t="s">
        <v>109</v>
      </c>
      <c r="D25" s="15" t="s">
        <v>106</v>
      </c>
      <c r="E25" s="15" t="s">
        <v>27</v>
      </c>
      <c r="F25" s="15" t="s">
        <v>110</v>
      </c>
      <c r="G25" s="15" t="s">
        <v>27</v>
      </c>
      <c r="H25" s="17">
        <v>35.85</v>
      </c>
      <c r="I25" s="19">
        <v>18</v>
      </c>
      <c r="J25" s="17">
        <f>Lagerlista343[[#This Row],[Enhetspris]]*Lagerlista343[[#This Row],[Antal i lager]]</f>
        <v>645.30000000000007</v>
      </c>
      <c r="K25" s="19">
        <v>0</v>
      </c>
      <c r="M25" s="29"/>
    </row>
    <row r="26" spans="2:24" s="27" customFormat="1" ht="30" customHeight="1" x14ac:dyDescent="0.2">
      <c r="B26" s="12">
        <f>IFERROR((Lagerlista343[[#This Row],[Antal i lager]]&lt;=Lagerlista343[[#This Row],[Ordernivå]])*(#REF!="")*vrdMarkering,0)</f>
        <v>0</v>
      </c>
      <c r="C26" s="37">
        <v>742527</v>
      </c>
      <c r="D26" s="37" t="s">
        <v>26</v>
      </c>
      <c r="E26" s="37" t="s">
        <v>27</v>
      </c>
      <c r="F26" s="37" t="s">
        <v>111</v>
      </c>
      <c r="G26" s="15" t="s">
        <v>27</v>
      </c>
      <c r="H26" s="24">
        <v>105.06</v>
      </c>
      <c r="I26" s="38">
        <v>19</v>
      </c>
      <c r="J26" s="24">
        <f>Lagerlista343[[#This Row],[Enhetspris]]*Lagerlista343[[#This Row],[Antal i lager]]</f>
        <v>1996.14</v>
      </c>
      <c r="K26" s="19">
        <v>0</v>
      </c>
      <c r="M26" s="29"/>
      <c r="X26" s="32"/>
    </row>
    <row r="27" spans="2:24" s="33" customFormat="1" ht="30" customHeight="1" x14ac:dyDescent="0.2">
      <c r="B27" s="14">
        <f>IFERROR((Lagerlista343[[#This Row],[Antal i lager]]&lt;=Lagerlista343[[#This Row],[Ordernivå]])*(#REF!="")*vrdMarkering,0)</f>
        <v>0</v>
      </c>
      <c r="C27" s="15"/>
      <c r="D27" s="15" t="s">
        <v>119</v>
      </c>
      <c r="E27" s="15" t="s">
        <v>27</v>
      </c>
      <c r="F27" s="15" t="s">
        <v>120</v>
      </c>
      <c r="G27" s="15" t="s">
        <v>27</v>
      </c>
      <c r="H27" s="17">
        <v>495</v>
      </c>
      <c r="I27" s="19">
        <v>25</v>
      </c>
      <c r="J27" s="17">
        <f>Lagerlista343[[#This Row],[Enhetspris]]*Lagerlista343[[#This Row],[Antal i lager]]</f>
        <v>12375</v>
      </c>
      <c r="K27" s="19">
        <v>0</v>
      </c>
      <c r="M27" s="29"/>
      <c r="O27" s="34"/>
    </row>
    <row r="28" spans="2:24" s="33" customFormat="1" ht="30" customHeight="1" x14ac:dyDescent="0.2">
      <c r="B28" s="28">
        <f>IFERROR((Lagerlista343[[#This Row],[Antal i lager]]&lt;=Lagerlista343[[#This Row],[Ordernivå]])*(#REF!="")*vrdMarkering,0)</f>
        <v>0</v>
      </c>
      <c r="C28" s="37">
        <v>742515</v>
      </c>
      <c r="D28" s="37" t="s">
        <v>26</v>
      </c>
      <c r="E28" s="37" t="s">
        <v>27</v>
      </c>
      <c r="F28" s="37" t="s">
        <v>121</v>
      </c>
      <c r="G28" s="15" t="s">
        <v>27</v>
      </c>
      <c r="H28" s="24">
        <v>165.56</v>
      </c>
      <c r="I28" s="38">
        <v>28</v>
      </c>
      <c r="J28" s="24">
        <f>Lagerlista343[[#This Row],[Enhetspris]]*Lagerlista343[[#This Row],[Antal i lager]]</f>
        <v>4635.68</v>
      </c>
      <c r="K28" s="19">
        <v>0</v>
      </c>
      <c r="M28" s="29"/>
      <c r="O28" s="34"/>
    </row>
    <row r="29" spans="2:24" s="33" customFormat="1" ht="30" customHeight="1" x14ac:dyDescent="0.2">
      <c r="B29" s="14">
        <f>IFERROR((Lagerlista343[[#This Row],[Antal i lager]]&lt;=Lagerlista343[[#This Row],[Ordernivå]])*(#REF!="")*vrdMarkering,0)</f>
        <v>0</v>
      </c>
      <c r="C29" s="15"/>
      <c r="D29" s="15" t="s">
        <v>26</v>
      </c>
      <c r="E29" s="15" t="s">
        <v>27</v>
      </c>
      <c r="F29" s="15" t="s">
        <v>122</v>
      </c>
      <c r="G29" s="15" t="s">
        <v>27</v>
      </c>
      <c r="H29" s="17">
        <v>200</v>
      </c>
      <c r="I29" s="19">
        <v>30</v>
      </c>
      <c r="J29" s="17">
        <f>Lagerlista343[[#This Row],[Enhetspris]]*Lagerlista343[[#This Row],[Antal i lager]]</f>
        <v>6000</v>
      </c>
      <c r="K29" s="19">
        <v>0</v>
      </c>
      <c r="M29" s="29"/>
    </row>
    <row r="30" spans="2:24" s="27" customFormat="1" ht="30" customHeight="1" x14ac:dyDescent="0.2">
      <c r="B30" s="12">
        <f>IFERROR((Lagerlista343[[#This Row],[Antal i lager]]&lt;=Lagerlista343[[#This Row],[Ordernivå]])*(#REF!="")*vrdMarkering,0)</f>
        <v>0</v>
      </c>
      <c r="C30" s="37">
        <v>724650</v>
      </c>
      <c r="D30" s="37" t="s">
        <v>26</v>
      </c>
      <c r="E30" s="37" t="s">
        <v>27</v>
      </c>
      <c r="F30" s="37" t="s">
        <v>123</v>
      </c>
      <c r="G30" s="15" t="s">
        <v>27</v>
      </c>
      <c r="H30" s="24">
        <v>49.98</v>
      </c>
      <c r="I30" s="38">
        <v>31</v>
      </c>
      <c r="J30" s="24">
        <f>Lagerlista343[[#This Row],[Enhetspris]]*Lagerlista343[[#This Row],[Antal i lager]]</f>
        <v>1549.3799999999999</v>
      </c>
      <c r="K30" s="19">
        <v>0</v>
      </c>
      <c r="M30" s="29"/>
    </row>
    <row r="31" spans="2:24" s="27" customFormat="1" ht="30" customHeight="1" x14ac:dyDescent="0.2">
      <c r="B31" s="14">
        <f>IFERROR((Lagerlista343[[#This Row],[Antal i lager]]&lt;=Lagerlista343[[#This Row],[Ordernivå]])*(#REF!="")*vrdMarkering,0)</f>
        <v>0</v>
      </c>
      <c r="C31" s="15" t="s">
        <v>124</v>
      </c>
      <c r="D31" s="15" t="s">
        <v>106</v>
      </c>
      <c r="E31" s="15" t="s">
        <v>27</v>
      </c>
      <c r="F31" s="15" t="s">
        <v>125</v>
      </c>
      <c r="G31" s="15" t="s">
        <v>27</v>
      </c>
      <c r="H31" s="17">
        <v>48.45</v>
      </c>
      <c r="I31" s="19">
        <v>36</v>
      </c>
      <c r="J31" s="17">
        <f>Lagerlista343[[#This Row],[Enhetspris]]*Lagerlista343[[#This Row],[Antal i lager]]</f>
        <v>1744.2</v>
      </c>
      <c r="K31" s="19">
        <v>0</v>
      </c>
      <c r="M31" s="29"/>
    </row>
    <row r="32" spans="2:24" s="27" customFormat="1" ht="30" customHeight="1" x14ac:dyDescent="0.2">
      <c r="B32" s="12">
        <f>IFERROR((Lagerlista343[[#This Row],[Antal i lager]]&lt;=Lagerlista343[[#This Row],[Ordernivå]])*(#REF!="")*vrdMarkering,0)</f>
        <v>0</v>
      </c>
      <c r="C32" s="37">
        <v>724680</v>
      </c>
      <c r="D32" s="37" t="s">
        <v>26</v>
      </c>
      <c r="E32" s="37" t="s">
        <v>27</v>
      </c>
      <c r="F32" s="37" t="s">
        <v>126</v>
      </c>
      <c r="G32" s="15" t="s">
        <v>27</v>
      </c>
      <c r="H32" s="24">
        <v>49.98</v>
      </c>
      <c r="I32" s="38">
        <v>36</v>
      </c>
      <c r="J32" s="24">
        <f>Lagerlista343[[#This Row],[Enhetspris]]*Lagerlista343[[#This Row],[Antal i lager]]</f>
        <v>1799.28</v>
      </c>
      <c r="K32" s="19">
        <v>0</v>
      </c>
      <c r="M32" s="20"/>
    </row>
    <row r="33" spans="2:16" s="27" customFormat="1" ht="30" customHeight="1" x14ac:dyDescent="0.2">
      <c r="B33" s="12">
        <f>IFERROR((Lagerlista343[[#This Row],[Antal i lager]]&lt;=Lagerlista343[[#This Row],[Ordernivå]])*(#REF!="")*vrdMarkering,0)</f>
        <v>0</v>
      </c>
      <c r="C33" s="37">
        <v>724690</v>
      </c>
      <c r="D33" s="37" t="s">
        <v>26</v>
      </c>
      <c r="E33" s="37" t="s">
        <v>27</v>
      </c>
      <c r="F33" s="37" t="s">
        <v>127</v>
      </c>
      <c r="G33" s="15" t="s">
        <v>27</v>
      </c>
      <c r="H33" s="24">
        <v>27.64</v>
      </c>
      <c r="I33" s="38">
        <v>38</v>
      </c>
      <c r="J33" s="24">
        <f>Lagerlista343[[#This Row],[Enhetspris]]*Lagerlista343[[#This Row],[Antal i lager]]</f>
        <v>1050.32</v>
      </c>
      <c r="K33" s="19">
        <v>0</v>
      </c>
      <c r="M33" s="29"/>
    </row>
    <row r="34" spans="2:16" s="27" customFormat="1" ht="30" customHeight="1" x14ac:dyDescent="0.2">
      <c r="B34" s="12">
        <f>IFERROR((Lagerlista343[[#This Row],[Antal i lager]]&lt;=Lagerlista343[[#This Row],[Ordernivå]])*(#REF!="")*vrdMarkering,0)</f>
        <v>0</v>
      </c>
      <c r="C34" s="37">
        <v>724671</v>
      </c>
      <c r="D34" s="37" t="s">
        <v>26</v>
      </c>
      <c r="E34" s="37" t="s">
        <v>27</v>
      </c>
      <c r="F34" s="37" t="s">
        <v>128</v>
      </c>
      <c r="G34" s="15" t="s">
        <v>27</v>
      </c>
      <c r="H34" s="17">
        <v>104</v>
      </c>
      <c r="I34" s="38">
        <v>39</v>
      </c>
      <c r="J34" s="24">
        <f>Lagerlista343[[#This Row],[Enhetspris]]*Lagerlista343[[#This Row],[Antal i lager]]</f>
        <v>4056</v>
      </c>
      <c r="K34" s="19">
        <v>0</v>
      </c>
      <c r="M34" s="29"/>
    </row>
    <row r="35" spans="2:16" s="27" customFormat="1" ht="30" customHeight="1" x14ac:dyDescent="0.2">
      <c r="B35" s="14">
        <f>IFERROR((Lagerlista343[[#This Row],[Antal i lager]]&lt;=Lagerlista343[[#This Row],[Ordernivå]])*(#REF!="")*vrdMarkering,0)</f>
        <v>0</v>
      </c>
      <c r="C35" s="15">
        <v>741804400</v>
      </c>
      <c r="D35" s="15" t="s">
        <v>26</v>
      </c>
      <c r="E35" s="15" t="s">
        <v>27</v>
      </c>
      <c r="F35" s="15" t="s">
        <v>129</v>
      </c>
      <c r="G35" s="15" t="s">
        <v>27</v>
      </c>
      <c r="H35" s="17">
        <v>400</v>
      </c>
      <c r="I35" s="19">
        <v>40</v>
      </c>
      <c r="J35" s="17">
        <f>Lagerlista343[[#This Row],[Enhetspris]]*Lagerlista343[[#This Row],[Antal i lager]]</f>
        <v>16000</v>
      </c>
      <c r="K35" s="19">
        <v>0</v>
      </c>
      <c r="M35" s="29"/>
    </row>
    <row r="36" spans="2:16" s="27" customFormat="1" ht="30" customHeight="1" x14ac:dyDescent="0.2">
      <c r="B36" s="14">
        <f>IFERROR((Lagerlista343[[#This Row],[Antal i lager]]&lt;=Lagerlista343[[#This Row],[Ordernivå]])*(#REF!="")*vrdMarkering,0)</f>
        <v>0</v>
      </c>
      <c r="C36" s="15" t="s">
        <v>130</v>
      </c>
      <c r="D36" s="15" t="s">
        <v>106</v>
      </c>
      <c r="E36" s="15" t="s">
        <v>27</v>
      </c>
      <c r="F36" s="15" t="s">
        <v>131</v>
      </c>
      <c r="G36" s="15" t="s">
        <v>27</v>
      </c>
      <c r="H36" s="17">
        <v>18.68</v>
      </c>
      <c r="I36" s="19">
        <v>47</v>
      </c>
      <c r="J36" s="17">
        <f>Lagerlista343[[#This Row],[Enhetspris]]*Lagerlista343[[#This Row],[Antal i lager]]</f>
        <v>877.96</v>
      </c>
      <c r="K36" s="19">
        <v>0</v>
      </c>
      <c r="M36" s="29"/>
    </row>
    <row r="37" spans="2:16" s="27" customFormat="1" ht="30" customHeight="1" x14ac:dyDescent="0.2">
      <c r="B37" s="25">
        <f>IFERROR((Lagerlista343[[#This Row],[Antal i lager]]&lt;=Lagerlista343[[#This Row],[Ordernivå]])*(#REF!="")*vrdMarkering,0)</f>
        <v>0</v>
      </c>
      <c r="C37" s="37">
        <v>724681</v>
      </c>
      <c r="D37" s="37" t="s">
        <v>26</v>
      </c>
      <c r="E37" s="37" t="s">
        <v>27</v>
      </c>
      <c r="F37" s="37" t="s">
        <v>132</v>
      </c>
      <c r="G37" s="15" t="s">
        <v>27</v>
      </c>
      <c r="H37" s="24">
        <v>51.61</v>
      </c>
      <c r="I37" s="38">
        <v>48</v>
      </c>
      <c r="J37" s="24">
        <f>Lagerlista343[[#This Row],[Enhetspris]]*Lagerlista343[[#This Row],[Antal i lager]]</f>
        <v>2477.2799999999997</v>
      </c>
      <c r="K37" s="19">
        <v>0</v>
      </c>
      <c r="M37" s="20"/>
      <c r="P37" s="29"/>
    </row>
    <row r="38" spans="2:16" s="27" customFormat="1" ht="30" customHeight="1" x14ac:dyDescent="0.2">
      <c r="B38" s="14">
        <f>IFERROR((Lagerlista343[[#This Row],[Antal i lager]]&lt;=Lagerlista343[[#This Row],[Ordernivå]])*(#REF!="")*vrdMarkering,0)</f>
        <v>0</v>
      </c>
      <c r="C38" s="40" t="s">
        <v>133</v>
      </c>
      <c r="D38" s="15" t="s">
        <v>134</v>
      </c>
      <c r="E38" s="15" t="s">
        <v>27</v>
      </c>
      <c r="F38" s="15" t="s">
        <v>135</v>
      </c>
      <c r="G38" s="15" t="s">
        <v>27</v>
      </c>
      <c r="H38" s="17">
        <v>210</v>
      </c>
      <c r="I38" s="19">
        <v>57</v>
      </c>
      <c r="J38" s="17">
        <f>Lagerlista343[[#This Row],[Enhetspris]]*Lagerlista343[[#This Row],[Antal i lager]]</f>
        <v>11970</v>
      </c>
      <c r="K38" s="19">
        <v>0</v>
      </c>
      <c r="M38" s="20"/>
    </row>
    <row r="39" spans="2:16" s="27" customFormat="1" ht="30" customHeight="1" x14ac:dyDescent="0.2">
      <c r="B39" s="28">
        <f>IFERROR((Lagerlista343[[#This Row],[Antal i lager]]&lt;=Lagerlista343[[#This Row],[Ordernivå]])*(#REF!="")*vrdMarkering,0)</f>
        <v>0</v>
      </c>
      <c r="C39" s="37">
        <v>742555</v>
      </c>
      <c r="D39" s="37" t="s">
        <v>26</v>
      </c>
      <c r="E39" s="37" t="s">
        <v>27</v>
      </c>
      <c r="F39" s="37" t="s">
        <v>136</v>
      </c>
      <c r="G39" s="15" t="s">
        <v>27</v>
      </c>
      <c r="H39" s="24">
        <v>152.25</v>
      </c>
      <c r="I39" s="38">
        <v>60</v>
      </c>
      <c r="J39" s="24">
        <f>Lagerlista343[[#This Row],[Enhetspris]]*Lagerlista343[[#This Row],[Antal i lager]]</f>
        <v>9135</v>
      </c>
      <c r="K39" s="19">
        <v>0</v>
      </c>
      <c r="M39" s="29"/>
    </row>
    <row r="40" spans="2:16" s="27" customFormat="1" ht="30" customHeight="1" x14ac:dyDescent="0.2">
      <c r="B40" s="14">
        <f>IFERROR((Lagerlista343[[#This Row],[Antal i lager]]&lt;=Lagerlista343[[#This Row],[Ordernivå]])*(#REF!="")*vrdMarkering,0)</f>
        <v>0</v>
      </c>
      <c r="C40" s="15">
        <v>724863</v>
      </c>
      <c r="D40" s="15" t="s">
        <v>26</v>
      </c>
      <c r="E40" s="15" t="s">
        <v>27</v>
      </c>
      <c r="F40" s="15" t="s">
        <v>137</v>
      </c>
      <c r="G40" s="15" t="s">
        <v>27</v>
      </c>
      <c r="H40" s="17">
        <v>48</v>
      </c>
      <c r="I40" s="19">
        <v>76</v>
      </c>
      <c r="J40" s="17">
        <f>Lagerlista343[[#This Row],[Enhetspris]]*Lagerlista343[[#This Row],[Antal i lager]]</f>
        <v>3648</v>
      </c>
      <c r="K40" s="19">
        <v>0</v>
      </c>
      <c r="M40" s="29"/>
    </row>
    <row r="41" spans="2:16" s="27" customFormat="1" ht="30" customHeight="1" x14ac:dyDescent="0.2">
      <c r="B41" s="25">
        <f>IFERROR((Lagerlista343[[#This Row],[Antal i lager]]&lt;=Lagerlista343[[#This Row],[Ordernivå]])*(#REF!="")*vrdMarkering,0)</f>
        <v>0</v>
      </c>
      <c r="C41" s="37">
        <v>729622</v>
      </c>
      <c r="D41" s="37" t="s">
        <v>26</v>
      </c>
      <c r="E41" s="37" t="s">
        <v>27</v>
      </c>
      <c r="F41" s="37" t="s">
        <v>138</v>
      </c>
      <c r="G41" s="15" t="s">
        <v>27</v>
      </c>
      <c r="H41" s="17">
        <v>44</v>
      </c>
      <c r="I41" s="38">
        <v>77</v>
      </c>
      <c r="J41" s="24">
        <f>Lagerlista343[[#This Row],[Enhetspris]]*Lagerlista343[[#This Row],[Antal i lager]]</f>
        <v>3388</v>
      </c>
      <c r="K41" s="19">
        <v>0</v>
      </c>
      <c r="M41" s="29"/>
    </row>
    <row r="42" spans="2:16" s="27" customFormat="1" ht="30" customHeight="1" x14ac:dyDescent="0.2">
      <c r="B42" s="14">
        <f>IFERROR((Lagerlista343[[#This Row],[Antal i lager]]&lt;=Lagerlista343[[#This Row],[Ordernivå]])*(#REF!="")*vrdMarkering,0)</f>
        <v>0</v>
      </c>
      <c r="C42" s="15">
        <v>741802300</v>
      </c>
      <c r="D42" s="15" t="s">
        <v>26</v>
      </c>
      <c r="E42" s="15" t="s">
        <v>27</v>
      </c>
      <c r="F42" s="15" t="s">
        <v>139</v>
      </c>
      <c r="G42" s="15" t="s">
        <v>27</v>
      </c>
      <c r="H42" s="17">
        <v>180</v>
      </c>
      <c r="I42" s="19">
        <v>80</v>
      </c>
      <c r="J42" s="17">
        <f>Lagerlista343[[#This Row],[Enhetspris]]*Lagerlista343[[#This Row],[Antal i lager]]</f>
        <v>14400</v>
      </c>
      <c r="K42" s="19">
        <v>0</v>
      </c>
      <c r="M42" s="29"/>
    </row>
    <row r="43" spans="2:16" ht="30" customHeight="1" x14ac:dyDescent="0.2">
      <c r="B43" s="12">
        <f>IFERROR((Lagerlista343[[#This Row],[Antal i lager]]&lt;=Lagerlista343[[#This Row],[Ordernivå]])*(#REF!="")*vrdMarkering,0)</f>
        <v>0</v>
      </c>
      <c r="C43" s="37">
        <v>724651</v>
      </c>
      <c r="D43" s="37" t="s">
        <v>26</v>
      </c>
      <c r="E43" s="37" t="s">
        <v>27</v>
      </c>
      <c r="F43" s="37" t="s">
        <v>140</v>
      </c>
      <c r="G43" s="15" t="s">
        <v>27</v>
      </c>
      <c r="H43" s="24">
        <v>51.61</v>
      </c>
      <c r="I43" s="38">
        <v>89</v>
      </c>
      <c r="J43" s="24">
        <f>Lagerlista343[[#This Row],[Enhetspris]]*Lagerlista343[[#This Row],[Antal i lager]]</f>
        <v>4593.29</v>
      </c>
      <c r="K43" s="19">
        <v>0</v>
      </c>
      <c r="L43" s="2"/>
      <c r="M43" s="5"/>
    </row>
    <row r="44" spans="2:16" ht="30" customHeight="1" x14ac:dyDescent="0.2">
      <c r="B44" s="14">
        <f>IFERROR((Lagerlista343[[#This Row],[Antal i lager]]&lt;=Lagerlista343[[#This Row],[Ordernivå]])*(#REF!="")*vrdMarkering,0)</f>
        <v>0</v>
      </c>
      <c r="C44" s="15">
        <v>741802500</v>
      </c>
      <c r="D44" s="15" t="s">
        <v>26</v>
      </c>
      <c r="E44" s="15" t="s">
        <v>27</v>
      </c>
      <c r="F44" s="15" t="s">
        <v>141</v>
      </c>
      <c r="G44" s="15" t="s">
        <v>27</v>
      </c>
      <c r="H44" s="17">
        <v>168.273</v>
      </c>
      <c r="I44" s="19">
        <v>91</v>
      </c>
      <c r="J44" s="17">
        <f>Lagerlista343[[#This Row],[Enhetspris]]*Lagerlista343[[#This Row],[Antal i lager]]</f>
        <v>15312.842999999999</v>
      </c>
      <c r="K44" s="19">
        <v>0</v>
      </c>
      <c r="L44" s="2"/>
      <c r="M44" s="5"/>
    </row>
    <row r="45" spans="2:16" ht="30" customHeight="1" x14ac:dyDescent="0.2">
      <c r="B45" s="12">
        <f>IFERROR((Lagerlista343[[#This Row],[Antal i lager]]&lt;=Lagerlista343[[#This Row],[Ordernivå]])*(#REF!="")*vrdMarkering,0)</f>
        <v>0</v>
      </c>
      <c r="C45" s="37">
        <v>721552</v>
      </c>
      <c r="D45" s="37" t="s">
        <v>26</v>
      </c>
      <c r="E45" s="37" t="s">
        <v>27</v>
      </c>
      <c r="F45" s="37" t="s">
        <v>142</v>
      </c>
      <c r="G45" s="15" t="s">
        <v>27</v>
      </c>
      <c r="H45" s="24">
        <v>26</v>
      </c>
      <c r="I45" s="38">
        <v>93</v>
      </c>
      <c r="J45" s="24">
        <f>Lagerlista343[[#This Row],[Enhetspris]]*Lagerlista343[[#This Row],[Antal i lager]]</f>
        <v>2418</v>
      </c>
      <c r="K45" s="19">
        <v>0</v>
      </c>
      <c r="L45" s="2"/>
      <c r="M45" s="5"/>
    </row>
    <row r="46" spans="2:16" ht="30" customHeight="1" x14ac:dyDescent="0.2">
      <c r="B46" s="14">
        <f>IFERROR((Lagerlista343[[#This Row],[Antal i lager]]&lt;=Lagerlista343[[#This Row],[Ordernivå]])*(#REF!="")*vrdMarkering,0)</f>
        <v>0</v>
      </c>
      <c r="C46" s="15">
        <v>727780</v>
      </c>
      <c r="D46" s="15" t="s">
        <v>26</v>
      </c>
      <c r="E46" s="15" t="s">
        <v>27</v>
      </c>
      <c r="F46" s="15" t="s">
        <v>143</v>
      </c>
      <c r="G46" s="15" t="s">
        <v>27</v>
      </c>
      <c r="H46" s="17">
        <v>109.75320000000001</v>
      </c>
      <c r="I46" s="19">
        <v>94</v>
      </c>
      <c r="J46" s="17">
        <f>Lagerlista343[[#This Row],[Enhetspris]]*Lagerlista343[[#This Row],[Antal i lager]]</f>
        <v>10316.800800000001</v>
      </c>
      <c r="K46" s="19">
        <v>0</v>
      </c>
      <c r="L46" s="2"/>
      <c r="M46" s="5"/>
    </row>
    <row r="47" spans="2:16" s="27" customFormat="1" ht="30" customHeight="1" x14ac:dyDescent="0.2">
      <c r="B47" s="14">
        <f>IFERROR((Lagerlista343[[#This Row],[Antal i lager]]&lt;=Lagerlista343[[#This Row],[Ordernivå]])*(#REF!="")*vrdMarkering,0)</f>
        <v>0</v>
      </c>
      <c r="C47" s="15" t="s">
        <v>144</v>
      </c>
      <c r="D47" s="15" t="s">
        <v>106</v>
      </c>
      <c r="E47" s="15" t="s">
        <v>27</v>
      </c>
      <c r="F47" s="15" t="s">
        <v>145</v>
      </c>
      <c r="G47" s="15" t="s">
        <v>27</v>
      </c>
      <c r="H47" s="17">
        <v>22.8</v>
      </c>
      <c r="I47" s="19">
        <v>97</v>
      </c>
      <c r="J47" s="17">
        <f>Lagerlista343[[#This Row],[Enhetspris]]*Lagerlista343[[#This Row],[Antal i lager]]</f>
        <v>2211.6</v>
      </c>
      <c r="K47" s="19">
        <v>0</v>
      </c>
      <c r="M47" s="29"/>
    </row>
    <row r="48" spans="2:16" ht="30" customHeight="1" x14ac:dyDescent="0.2">
      <c r="B48" s="14">
        <f>IFERROR((Lagerlista343[[#This Row],[Antal i lager]]&lt;=Lagerlista343[[#This Row],[Ordernivå]])*(#REF!="")*vrdMarkering,0)</f>
        <v>0</v>
      </c>
      <c r="C48" s="15">
        <v>741801500</v>
      </c>
      <c r="D48" s="15" t="s">
        <v>26</v>
      </c>
      <c r="E48" s="15" t="s">
        <v>27</v>
      </c>
      <c r="F48" s="15" t="s">
        <v>146</v>
      </c>
      <c r="G48" s="15" t="s">
        <v>27</v>
      </c>
      <c r="H48" s="17">
        <v>123</v>
      </c>
      <c r="I48" s="19">
        <v>98</v>
      </c>
      <c r="J48" s="17">
        <f>Lagerlista343[[#This Row],[Enhetspris]]*Lagerlista343[[#This Row],[Antal i lager]]</f>
        <v>12054</v>
      </c>
      <c r="K48" s="19">
        <v>0</v>
      </c>
      <c r="L48" s="2"/>
      <c r="M48" s="5"/>
    </row>
    <row r="49" spans="2:13" ht="30" customHeight="1" x14ac:dyDescent="0.2">
      <c r="B49" s="14">
        <f>IFERROR((Lagerlista343[[#This Row],[Antal i lager]]&lt;=Lagerlista343[[#This Row],[Ordernivå]])*(#REF!="")*vrdMarkering,0)</f>
        <v>0</v>
      </c>
      <c r="C49" s="15"/>
      <c r="D49" s="15" t="s">
        <v>26</v>
      </c>
      <c r="E49" s="15" t="s">
        <v>27</v>
      </c>
      <c r="F49" s="15" t="s">
        <v>147</v>
      </c>
      <c r="G49" s="15" t="s">
        <v>27</v>
      </c>
      <c r="H49" s="17">
        <v>104.6</v>
      </c>
      <c r="I49" s="19">
        <v>98</v>
      </c>
      <c r="J49" s="17">
        <f>Lagerlista343[[#This Row],[Enhetspris]]*Lagerlista343[[#This Row],[Antal i lager]]</f>
        <v>10250.799999999999</v>
      </c>
      <c r="K49" s="19">
        <v>0</v>
      </c>
      <c r="L49" s="2"/>
      <c r="M49" s="5"/>
    </row>
    <row r="50" spans="2:13" ht="30" customHeight="1" x14ac:dyDescent="0.2">
      <c r="B50" s="14">
        <f>IFERROR((Lagerlista343[[#This Row],[Antal i lager]]&lt;=Lagerlista343[[#This Row],[Ordernivå]])*(#REF!="")*vrdMarkering,0)</f>
        <v>0</v>
      </c>
      <c r="C50" s="15" t="s">
        <v>148</v>
      </c>
      <c r="D50" s="15" t="s">
        <v>106</v>
      </c>
      <c r="E50" s="15" t="s">
        <v>27</v>
      </c>
      <c r="F50" s="15" t="s">
        <v>149</v>
      </c>
      <c r="G50" s="15" t="s">
        <v>27</v>
      </c>
      <c r="H50" s="17">
        <v>14.56</v>
      </c>
      <c r="I50" s="19">
        <v>100</v>
      </c>
      <c r="J50" s="17">
        <f>Lagerlista343[[#This Row],[Enhetspris]]*Lagerlista343[[#This Row],[Antal i lager]]</f>
        <v>1456</v>
      </c>
      <c r="K50" s="19">
        <v>0</v>
      </c>
      <c r="L50" s="2"/>
      <c r="M50" s="5"/>
    </row>
    <row r="51" spans="2:13" s="33" customFormat="1" ht="30" customHeight="1" x14ac:dyDescent="0.2">
      <c r="B51" s="12">
        <f>IFERROR((Lagerlista343[[#This Row],[Antal i lager]]&lt;=Lagerlista343[[#This Row],[Ordernivå]])*(#REF!="")*vrdMarkering,0)</f>
        <v>0</v>
      </c>
      <c r="C51" s="15">
        <v>773320</v>
      </c>
      <c r="D51" s="37" t="s">
        <v>26</v>
      </c>
      <c r="E51" s="37" t="s">
        <v>27</v>
      </c>
      <c r="F51" s="15" t="s">
        <v>150</v>
      </c>
      <c r="G51" s="15" t="s">
        <v>27</v>
      </c>
      <c r="H51" s="17">
        <v>1.5</v>
      </c>
      <c r="I51" s="19">
        <v>150</v>
      </c>
      <c r="J51" s="17">
        <f>Lagerlista343[[#This Row],[Enhetspris]]*Lagerlista343[[#This Row],[Antal i lager]]</f>
        <v>225</v>
      </c>
      <c r="K51" s="19">
        <v>0</v>
      </c>
      <c r="M51" s="34"/>
    </row>
    <row r="52" spans="2:13" ht="30" customHeight="1" x14ac:dyDescent="0.2">
      <c r="B52" s="14">
        <f>IFERROR((Lagerlista343[[#This Row],[Antal i lager]]&lt;=Lagerlista343[[#This Row],[Ordernivå]])*(#REF!="")*vrdMarkering,0)</f>
        <v>0</v>
      </c>
      <c r="C52" s="15">
        <v>724661</v>
      </c>
      <c r="D52" s="15" t="s">
        <v>26</v>
      </c>
      <c r="E52" s="15" t="s">
        <v>27</v>
      </c>
      <c r="F52" s="15" t="s">
        <v>151</v>
      </c>
      <c r="G52" s="15" t="s">
        <v>27</v>
      </c>
      <c r="H52" s="17">
        <v>52.5</v>
      </c>
      <c r="I52" s="19">
        <v>164</v>
      </c>
      <c r="J52" s="17">
        <f>Lagerlista343[[#This Row],[Enhetspris]]*Lagerlista343[[#This Row],[Antal i lager]]</f>
        <v>8610</v>
      </c>
      <c r="K52" s="19">
        <v>0</v>
      </c>
      <c r="L52" s="2"/>
      <c r="M52" s="5"/>
    </row>
    <row r="53" spans="2:13" s="33" customFormat="1" ht="30" customHeight="1" x14ac:dyDescent="0.2">
      <c r="B53" s="12">
        <f>IFERROR((Lagerlista343[[#This Row],[Antal i lager]]&lt;=Lagerlista343[[#This Row],[Ordernivå]])*(#REF!="")*vrdMarkering,0)</f>
        <v>0</v>
      </c>
      <c r="C53" s="15">
        <v>773225</v>
      </c>
      <c r="D53" s="37" t="s">
        <v>26</v>
      </c>
      <c r="E53" s="37" t="s">
        <v>27</v>
      </c>
      <c r="F53" s="15" t="s">
        <v>152</v>
      </c>
      <c r="G53" s="15" t="s">
        <v>27</v>
      </c>
      <c r="H53" s="17">
        <v>5</v>
      </c>
      <c r="I53" s="19">
        <v>200</v>
      </c>
      <c r="J53" s="17">
        <f>Lagerlista343[[#This Row],[Enhetspris]]*Lagerlista343[[#This Row],[Antal i lager]]</f>
        <v>1000</v>
      </c>
      <c r="K53" s="19">
        <v>0</v>
      </c>
      <c r="M53" s="34"/>
    </row>
    <row r="54" spans="2:13" s="27" customFormat="1" ht="30" customHeight="1" x14ac:dyDescent="0.2">
      <c r="B54" s="14">
        <f>IFERROR((Lagerlista343[[#This Row],[Antal i lager]]&lt;=Lagerlista343[[#This Row],[Ordernivå]])*(#REF!="")*vrdMarkering,0)</f>
        <v>0</v>
      </c>
      <c r="C54" s="15">
        <v>742552</v>
      </c>
      <c r="D54" s="15" t="s">
        <v>26</v>
      </c>
      <c r="E54" s="15" t="s">
        <v>27</v>
      </c>
      <c r="F54" s="15" t="s">
        <v>153</v>
      </c>
      <c r="G54" s="15" t="s">
        <v>27</v>
      </c>
      <c r="H54" s="17">
        <v>100</v>
      </c>
      <c r="I54" s="19">
        <v>220</v>
      </c>
      <c r="J54" s="17">
        <f>Lagerlista343[[#This Row],[Enhetspris]]*Lagerlista343[[#This Row],[Antal i lager]]</f>
        <v>22000</v>
      </c>
      <c r="K54" s="19">
        <v>0</v>
      </c>
      <c r="M54" s="29"/>
    </row>
    <row r="55" spans="2:13" s="27" customFormat="1" ht="30" customHeight="1" x14ac:dyDescent="0.2">
      <c r="B55" s="12">
        <f>IFERROR((Lagerlista343[[#This Row],[Antal i lager]]&lt;=Lagerlista343[[#This Row],[Ordernivå]])*(#REF!="")*vrdMarkering,0)</f>
        <v>0</v>
      </c>
      <c r="C55" s="15">
        <v>727801</v>
      </c>
      <c r="D55" s="15" t="s">
        <v>26</v>
      </c>
      <c r="E55" s="37" t="s">
        <v>27</v>
      </c>
      <c r="F55" s="15" t="s">
        <v>154</v>
      </c>
      <c r="G55" s="15" t="s">
        <v>27</v>
      </c>
      <c r="H55" s="17">
        <v>37.4</v>
      </c>
      <c r="I55" s="19">
        <v>247</v>
      </c>
      <c r="J55" s="17">
        <f>Lagerlista343[[#This Row],[Enhetspris]]*Lagerlista343[[#This Row],[Antal i lager]]</f>
        <v>9237.7999999999993</v>
      </c>
      <c r="K55" s="19">
        <v>0</v>
      </c>
      <c r="M55" s="29"/>
    </row>
    <row r="56" spans="2:13" s="33" customFormat="1" ht="30" customHeight="1" x14ac:dyDescent="0.2">
      <c r="B56" s="14">
        <f>IFERROR((Lagerlista343[[#This Row],[Antal i lager]]&lt;=Lagerlista343[[#This Row],[Ordernivå]])*(#REF!="")*vrdMarkering,0)</f>
        <v>0</v>
      </c>
      <c r="C56" s="15" t="s">
        <v>148</v>
      </c>
      <c r="D56" s="15" t="s">
        <v>106</v>
      </c>
      <c r="E56" s="15" t="s">
        <v>27</v>
      </c>
      <c r="F56" s="15" t="s">
        <v>155</v>
      </c>
      <c r="G56" s="15" t="s">
        <v>27</v>
      </c>
      <c r="H56" s="17">
        <v>9.85</v>
      </c>
      <c r="I56" s="19">
        <v>300</v>
      </c>
      <c r="J56" s="17">
        <f>Lagerlista343[[#This Row],[Enhetspris]]*Lagerlista343[[#This Row],[Antal i lager]]</f>
        <v>2955</v>
      </c>
      <c r="K56" s="19">
        <v>0</v>
      </c>
      <c r="M56" s="34"/>
    </row>
    <row r="57" spans="2:13" ht="30" customHeight="1" x14ac:dyDescent="0.2">
      <c r="B57" s="14">
        <f>IFERROR((Lagerlista343[[#This Row],[Antal i lager]]&lt;=Lagerlista343[[#This Row],[Ordernivå]])*(#REF!="")*vrdMarkering,0)</f>
        <v>0</v>
      </c>
      <c r="C57" s="15">
        <v>773310</v>
      </c>
      <c r="D57" s="15" t="s">
        <v>26</v>
      </c>
      <c r="E57" s="15" t="s">
        <v>27</v>
      </c>
      <c r="F57" s="15" t="s">
        <v>156</v>
      </c>
      <c r="G57" s="15" t="s">
        <v>27</v>
      </c>
      <c r="H57" s="17">
        <v>2.5499999999999998</v>
      </c>
      <c r="I57" s="19">
        <v>300</v>
      </c>
      <c r="J57" s="17">
        <f>Lagerlista343[[#This Row],[Enhetspris]]*Lagerlista343[[#This Row],[Antal i lager]]</f>
        <v>765</v>
      </c>
      <c r="K57" s="19">
        <v>0</v>
      </c>
      <c r="L57" s="2"/>
      <c r="M57" s="5"/>
    </row>
    <row r="58" spans="2:13" ht="30" customHeight="1" x14ac:dyDescent="0.2">
      <c r="B58" s="12">
        <f>IFERROR((Lagerlista343[[#This Row],[Antal i lager]]&lt;=Lagerlista343[[#This Row],[Ordernivå]])*(#REF!="")*vrdMarkering,0)</f>
        <v>0</v>
      </c>
      <c r="C58" s="15">
        <v>773360</v>
      </c>
      <c r="D58" s="37" t="s">
        <v>26</v>
      </c>
      <c r="E58" s="37" t="s">
        <v>27</v>
      </c>
      <c r="F58" s="15" t="s">
        <v>157</v>
      </c>
      <c r="G58" s="15" t="s">
        <v>27</v>
      </c>
      <c r="H58" s="17">
        <v>2.4</v>
      </c>
      <c r="I58" s="19">
        <v>400</v>
      </c>
      <c r="J58" s="17">
        <f>Lagerlista343[[#This Row],[Enhetspris]]*Lagerlista343[[#This Row],[Antal i lager]]</f>
        <v>960</v>
      </c>
      <c r="K58" s="19">
        <v>0</v>
      </c>
      <c r="L58" s="2"/>
      <c r="M58" s="5"/>
    </row>
    <row r="59" spans="2:13" ht="30" customHeight="1" x14ac:dyDescent="0.2">
      <c r="B59" s="25">
        <f>IFERROR((Lagerlista343[[#This Row],[Antal i lager]]&lt;=Lagerlista343[[#This Row],[Ordernivå]])*(#REF!="")*vrdMarkering,0)</f>
        <v>0</v>
      </c>
      <c r="C59" s="10" t="s">
        <v>37</v>
      </c>
      <c r="D59" s="15" t="s">
        <v>38</v>
      </c>
      <c r="E59" s="15" t="s">
        <v>32</v>
      </c>
      <c r="F59" s="15" t="s">
        <v>39</v>
      </c>
      <c r="G59" s="15" t="s">
        <v>34</v>
      </c>
      <c r="H59" s="24">
        <v>950</v>
      </c>
      <c r="I59" s="18">
        <v>0</v>
      </c>
      <c r="J59" s="17">
        <f>Lagerlista343[[#This Row],[Enhetspris]]*Lagerlista343[[#This Row],[Antal i lager]]</f>
        <v>0</v>
      </c>
      <c r="K59" s="19">
        <v>0</v>
      </c>
      <c r="L59" s="2"/>
      <c r="M59" s="5"/>
    </row>
    <row r="60" spans="2:13" s="27" customFormat="1" ht="30" customHeight="1" x14ac:dyDescent="0.2">
      <c r="B60" s="28">
        <f>IFERROR((Lagerlista343[[#This Row],[Antal i lager]]&lt;=Lagerlista343[[#This Row],[Ordernivå]])*(#REF!="")*vrdMarkering,0)</f>
        <v>0</v>
      </c>
      <c r="C60" s="10" t="s">
        <v>40</v>
      </c>
      <c r="D60" s="15" t="s">
        <v>41</v>
      </c>
      <c r="E60" s="15" t="s">
        <v>32</v>
      </c>
      <c r="F60" s="15" t="s">
        <v>42</v>
      </c>
      <c r="G60" s="15" t="s">
        <v>34</v>
      </c>
      <c r="H60" s="17">
        <v>939</v>
      </c>
      <c r="I60" s="18">
        <v>0</v>
      </c>
      <c r="J60" s="17">
        <f>Lagerlista343[[#This Row],[Enhetspris]]*Lagerlista343[[#This Row],[Antal i lager]]</f>
        <v>0</v>
      </c>
      <c r="K60" s="19">
        <v>0</v>
      </c>
      <c r="M60" s="29"/>
    </row>
    <row r="61" spans="2:13" s="27" customFormat="1" ht="30" customHeight="1" x14ac:dyDescent="0.2">
      <c r="B61" s="25">
        <f>IFERROR((Lagerlista343[[#This Row],[Antal i lager]]&lt;=Lagerlista343[[#This Row],[Ordernivå]])*(#REF!="")*vrdMarkering,0)</f>
        <v>0</v>
      </c>
      <c r="C61" s="26" t="s">
        <v>35</v>
      </c>
      <c r="D61" s="15" t="s">
        <v>31</v>
      </c>
      <c r="E61" s="15" t="s">
        <v>32</v>
      </c>
      <c r="F61" s="15" t="s">
        <v>36</v>
      </c>
      <c r="G61" s="15" t="s">
        <v>34</v>
      </c>
      <c r="H61" s="24">
        <v>1290</v>
      </c>
      <c r="I61" s="18">
        <v>0</v>
      </c>
      <c r="J61" s="17">
        <f>Lagerlista343[[#This Row],[Enhetspris]]*Lagerlista343[[#This Row],[Antal i lager]]</f>
        <v>0</v>
      </c>
      <c r="K61" s="19">
        <v>0</v>
      </c>
      <c r="M61" s="39"/>
    </row>
    <row r="62" spans="2:13" s="27" customFormat="1" ht="30" customHeight="1" x14ac:dyDescent="0.2">
      <c r="B62" s="14">
        <f>IFERROR((Lagerlista343[[#This Row],[Antal i lager]]&lt;=Lagerlista343[[#This Row],[Ordernivå]])*(#REF!="")*vrdMarkering,0)</f>
        <v>0</v>
      </c>
      <c r="C62" s="23" t="s">
        <v>30</v>
      </c>
      <c r="D62" s="15" t="s">
        <v>31</v>
      </c>
      <c r="E62" s="15" t="s">
        <v>32</v>
      </c>
      <c r="F62" s="15" t="s">
        <v>33</v>
      </c>
      <c r="G62" s="15" t="s">
        <v>34</v>
      </c>
      <c r="H62" s="24">
        <v>1420</v>
      </c>
      <c r="I62" s="18">
        <v>0</v>
      </c>
      <c r="J62" s="17">
        <f>Lagerlista343[[#This Row],[Enhetspris]]*Lagerlista343[[#This Row],[Antal i lager]]</f>
        <v>0</v>
      </c>
      <c r="K62" s="19">
        <v>0</v>
      </c>
      <c r="M62" s="39"/>
    </row>
    <row r="63" spans="2:13" s="27" customFormat="1" ht="30" customHeight="1" x14ac:dyDescent="0.2">
      <c r="B63" s="28">
        <f>IFERROR((Lagerlista343[[#This Row],[Antal i lager]]&lt;=Lagerlista343[[#This Row],[Ordernivå]])*(#REF!="")*vrdMarkering,0)</f>
        <v>0</v>
      </c>
      <c r="C63" s="15" t="s">
        <v>53</v>
      </c>
      <c r="D63" s="15" t="s">
        <v>54</v>
      </c>
      <c r="E63" s="15" t="s">
        <v>55</v>
      </c>
      <c r="F63" s="15" t="s">
        <v>56</v>
      </c>
      <c r="G63" s="15" t="s">
        <v>34</v>
      </c>
      <c r="H63" s="17">
        <v>2800</v>
      </c>
      <c r="I63" s="19">
        <v>1</v>
      </c>
      <c r="J63" s="17">
        <f>Lagerlista343[[#This Row],[Enhetspris]]*Lagerlista343[[#This Row],[Antal i lager]]</f>
        <v>2800</v>
      </c>
      <c r="K63" s="19">
        <v>0</v>
      </c>
      <c r="M63" s="39"/>
    </row>
    <row r="64" spans="2:13" s="27" customFormat="1" ht="30" customHeight="1" x14ac:dyDescent="0.2">
      <c r="B64" s="14">
        <f>IFERROR((Lagerlista343[[#This Row],[Antal i lager]]&lt;=Lagerlista343[[#This Row],[Ordernivå]])*(#REF!="")*vrdMarkering,0)</f>
        <v>0</v>
      </c>
      <c r="C64" s="10" t="s">
        <v>60</v>
      </c>
      <c r="D64" s="15" t="s">
        <v>61</v>
      </c>
      <c r="E64" s="15" t="s">
        <v>32</v>
      </c>
      <c r="F64" s="15" t="s">
        <v>62</v>
      </c>
      <c r="G64" s="15" t="s">
        <v>34</v>
      </c>
      <c r="H64" s="17">
        <v>1250</v>
      </c>
      <c r="I64" s="19">
        <v>1</v>
      </c>
      <c r="J64" s="17">
        <f>Lagerlista343[[#This Row],[Enhetspris]]*Lagerlista343[[#This Row],[Antal i lager]]</f>
        <v>1250</v>
      </c>
      <c r="K64" s="19">
        <v>0</v>
      </c>
      <c r="M64" s="39"/>
    </row>
    <row r="65" spans="2:13" s="27" customFormat="1" ht="30" customHeight="1" x14ac:dyDescent="0.2">
      <c r="B65" s="14">
        <f>IFERROR((Lagerlista343[[#This Row],[Antal i lager]]&lt;=Lagerlista343[[#This Row],[Ordernivå]])*(#REF!="")*vrdMarkering,0)</f>
        <v>0</v>
      </c>
      <c r="C65" s="15" t="s">
        <v>68</v>
      </c>
      <c r="D65" s="15" t="s">
        <v>57</v>
      </c>
      <c r="E65" s="15" t="s">
        <v>64</v>
      </c>
      <c r="F65" s="15" t="s">
        <v>69</v>
      </c>
      <c r="G65" s="15" t="s">
        <v>34</v>
      </c>
      <c r="H65" s="17">
        <v>400</v>
      </c>
      <c r="I65" s="19">
        <v>1</v>
      </c>
      <c r="J65" s="17">
        <f>Lagerlista343[[#This Row],[Enhetspris]]*Lagerlista343[[#This Row],[Antal i lager]]</f>
        <v>400</v>
      </c>
      <c r="K65" s="19">
        <v>0</v>
      </c>
      <c r="M65" s="39"/>
    </row>
    <row r="66" spans="2:13" s="27" customFormat="1" ht="30" customHeight="1" x14ac:dyDescent="0.2">
      <c r="B66" s="14">
        <f>IFERROR((Lagerlista343[[#This Row],[Antal i lager]]&lt;=Lagerlista343[[#This Row],[Ordernivå]])*(#REF!="")*vrdMarkering,0)</f>
        <v>0</v>
      </c>
      <c r="C66" s="15" t="s">
        <v>65</v>
      </c>
      <c r="D66" s="15" t="s">
        <v>48</v>
      </c>
      <c r="E66" s="15" t="s">
        <v>64</v>
      </c>
      <c r="F66" s="15" t="s">
        <v>66</v>
      </c>
      <c r="G66" s="15" t="s">
        <v>34</v>
      </c>
      <c r="H66" s="17">
        <v>19112</v>
      </c>
      <c r="I66" s="19">
        <v>1</v>
      </c>
      <c r="J66" s="17">
        <f>Lagerlista343[[#This Row],[Enhetspris]]*Lagerlista343[[#This Row],[Antal i lager]]</f>
        <v>19112</v>
      </c>
      <c r="K66" s="19">
        <v>0</v>
      </c>
      <c r="M66" s="39"/>
    </row>
    <row r="67" spans="2:13" s="27" customFormat="1" ht="30" customHeight="1" x14ac:dyDescent="0.2">
      <c r="B67" s="14">
        <f>IFERROR((Lagerlista343[[#This Row],[Antal i lager]]&lt;=Lagerlista343[[#This Row],[Ordernivå]])*(#REF!="")*vrdMarkering,0)</f>
        <v>0</v>
      </c>
      <c r="C67" s="31" t="s">
        <v>63</v>
      </c>
      <c r="D67" s="15" t="s">
        <v>48</v>
      </c>
      <c r="E67" s="15" t="s">
        <v>64</v>
      </c>
      <c r="F67" s="15" t="s">
        <v>63</v>
      </c>
      <c r="G67" s="15" t="s">
        <v>34</v>
      </c>
      <c r="H67" s="17">
        <v>16972</v>
      </c>
      <c r="I67" s="19">
        <v>1</v>
      </c>
      <c r="J67" s="17">
        <f>Lagerlista343[[#This Row],[Enhetspris]]*Lagerlista343[[#This Row],[Antal i lager]]</f>
        <v>16972</v>
      </c>
      <c r="K67" s="19">
        <v>0</v>
      </c>
      <c r="M67" s="39"/>
    </row>
    <row r="68" spans="2:13" s="27" customFormat="1" ht="30" customHeight="1" x14ac:dyDescent="0.2">
      <c r="B68" s="28">
        <f>IFERROR((Lagerlista343[[#This Row],[Antal i lager]]&lt;=Lagerlista343[[#This Row],[Ordernivå]])*(#REF!="")*vrdMarkering,0)</f>
        <v>0</v>
      </c>
      <c r="C68" s="15" t="s">
        <v>67</v>
      </c>
      <c r="D68" s="15" t="s">
        <v>48</v>
      </c>
      <c r="E68" s="15" t="s">
        <v>64</v>
      </c>
      <c r="F68" s="15" t="s">
        <v>66</v>
      </c>
      <c r="G68" s="15" t="s">
        <v>34</v>
      </c>
      <c r="H68" s="17">
        <v>45000</v>
      </c>
      <c r="I68" s="19">
        <v>1</v>
      </c>
      <c r="J68" s="17">
        <f>Lagerlista343[[#This Row],[Enhetspris]]*Lagerlista343[[#This Row],[Antal i lager]]</f>
        <v>45000</v>
      </c>
      <c r="K68" s="19">
        <v>0</v>
      </c>
      <c r="M68" s="39"/>
    </row>
    <row r="69" spans="2:13" s="27" customFormat="1" ht="30" customHeight="1" x14ac:dyDescent="0.2">
      <c r="B69" s="14">
        <f>IFERROR((Lagerlista343[[#This Row],[Antal i lager]]&lt;=Lagerlista343[[#This Row],[Ordernivå]])*(#REF!="")*vrdMarkering,0)</f>
        <v>0</v>
      </c>
      <c r="C69" s="15"/>
      <c r="D69" s="15" t="s">
        <v>48</v>
      </c>
      <c r="E69" s="15" t="s">
        <v>49</v>
      </c>
      <c r="F69" s="15" t="s">
        <v>50</v>
      </c>
      <c r="G69" s="15" t="s">
        <v>34</v>
      </c>
      <c r="H69" s="17">
        <v>235</v>
      </c>
      <c r="I69" s="19">
        <v>1</v>
      </c>
      <c r="J69" s="17">
        <f>Lagerlista343[[#This Row],[Enhetspris]]*Lagerlista343[[#This Row],[Antal i lager]]</f>
        <v>235</v>
      </c>
      <c r="K69" s="19">
        <v>0</v>
      </c>
      <c r="M69" s="39"/>
    </row>
    <row r="70" spans="2:13" s="27" customFormat="1" ht="30" customHeight="1" x14ac:dyDescent="0.2">
      <c r="B70" s="14">
        <f>IFERROR((Lagerlista343[[#This Row],[Antal i lager]]&lt;=Lagerlista343[[#This Row],[Ordernivå]])*(#REF!="")*vrdMarkering,0)</f>
        <v>0</v>
      </c>
      <c r="C70" s="15"/>
      <c r="D70" s="15" t="s">
        <v>51</v>
      </c>
      <c r="E70" s="15" t="s">
        <v>52</v>
      </c>
      <c r="F70" s="15"/>
      <c r="G70" s="15" t="s">
        <v>34</v>
      </c>
      <c r="H70" s="17">
        <v>6500</v>
      </c>
      <c r="I70" s="19">
        <v>1</v>
      </c>
      <c r="J70" s="17">
        <f>Lagerlista343[[#This Row],[Enhetspris]]*Lagerlista343[[#This Row],[Antal i lager]]</f>
        <v>6500</v>
      </c>
      <c r="K70" s="19">
        <v>0</v>
      </c>
      <c r="M70" s="39"/>
    </row>
    <row r="71" spans="2:13" s="27" customFormat="1" ht="30" customHeight="1" x14ac:dyDescent="0.2">
      <c r="B71" s="14">
        <f>IFERROR((Lagerlista343[[#This Row],[Antal i lager]]&lt;=Lagerlista343[[#This Row],[Ordernivå]])*(#REF!="")*vrdMarkering,0)</f>
        <v>0</v>
      </c>
      <c r="C71" s="30"/>
      <c r="D71" s="15" t="s">
        <v>57</v>
      </c>
      <c r="E71" s="15" t="s">
        <v>58</v>
      </c>
      <c r="F71" s="15" t="s">
        <v>59</v>
      </c>
      <c r="G71" s="15" t="s">
        <v>34</v>
      </c>
      <c r="H71" s="17">
        <v>10500</v>
      </c>
      <c r="I71" s="19">
        <v>1</v>
      </c>
      <c r="J71" s="17">
        <f>Lagerlista343[[#This Row],[Enhetspris]]*Lagerlista343[[#This Row],[Antal i lager]]</f>
        <v>10500</v>
      </c>
      <c r="K71" s="19">
        <v>0</v>
      </c>
      <c r="M71" s="39"/>
    </row>
    <row r="72" spans="2:13" s="27" customFormat="1" ht="30" customHeight="1" x14ac:dyDescent="0.2">
      <c r="B72" s="28">
        <f>IFERROR((Lagerlista343[[#This Row],[Antal i lager]]&lt;=Lagerlista343[[#This Row],[Ordernivå]])*(#REF!="")*vrdMarkering,0)</f>
        <v>0</v>
      </c>
      <c r="C72" s="15" t="s">
        <v>88</v>
      </c>
      <c r="D72" s="15" t="s">
        <v>48</v>
      </c>
      <c r="E72" s="15" t="s">
        <v>64</v>
      </c>
      <c r="F72" s="15" t="s">
        <v>159</v>
      </c>
      <c r="G72" s="15" t="s">
        <v>34</v>
      </c>
      <c r="H72" s="17">
        <v>18309.5</v>
      </c>
      <c r="I72" s="19">
        <v>1</v>
      </c>
      <c r="J72" s="17">
        <f>Lagerlista343[[#This Row],[Enhetspris]]*Lagerlista343[[#This Row],[Antal i lager]]</f>
        <v>18309.5</v>
      </c>
      <c r="K72" s="19">
        <v>0</v>
      </c>
      <c r="M72" s="39"/>
    </row>
    <row r="73" spans="2:13" s="27" customFormat="1" ht="30" customHeight="1" x14ac:dyDescent="0.2">
      <c r="B73" s="14">
        <f>IFERROR((Lagerlista343[[#This Row],[Antal i lager]]&lt;=Lagerlista343[[#This Row],[Ordernivå]])*(#REF!="")*vrdMarkering,0)</f>
        <v>0</v>
      </c>
      <c r="C73" s="15" t="s">
        <v>88</v>
      </c>
      <c r="D73" s="15" t="s">
        <v>48</v>
      </c>
      <c r="E73" s="15" t="s">
        <v>64</v>
      </c>
      <c r="F73" s="15" t="s">
        <v>160</v>
      </c>
      <c r="G73" s="15" t="s">
        <v>34</v>
      </c>
      <c r="H73" s="17">
        <v>18309.5</v>
      </c>
      <c r="I73" s="19">
        <v>1</v>
      </c>
      <c r="J73" s="17">
        <f>Lagerlista343[[#This Row],[Enhetspris]]*Lagerlista343[[#This Row],[Antal i lager]]</f>
        <v>18309.5</v>
      </c>
      <c r="K73" s="19">
        <v>0</v>
      </c>
      <c r="M73" s="39"/>
    </row>
    <row r="74" spans="2:13" s="27" customFormat="1" ht="30" customHeight="1" x14ac:dyDescent="0.2">
      <c r="B74" s="14">
        <f>IFERROR((Lagerlista343[[#This Row],[Antal i lager]]&lt;=Lagerlista343[[#This Row],[Ordernivå]])*(#REF!="")*vrdMarkering,0)</f>
        <v>0</v>
      </c>
      <c r="C74" s="15">
        <v>951069</v>
      </c>
      <c r="D74" s="15" t="s">
        <v>44</v>
      </c>
      <c r="E74" s="15" t="s">
        <v>45</v>
      </c>
      <c r="F74" s="15" t="s">
        <v>46</v>
      </c>
      <c r="G74" s="15" t="s">
        <v>34</v>
      </c>
      <c r="H74" s="17">
        <v>2713</v>
      </c>
      <c r="I74" s="19">
        <v>1</v>
      </c>
      <c r="J74" s="17">
        <f>Lagerlista343[[#This Row],[Enhetspris]]*Lagerlista343[[#This Row],[Antal i lager]]</f>
        <v>2713</v>
      </c>
      <c r="K74" s="19">
        <v>0</v>
      </c>
      <c r="M74" s="29"/>
    </row>
    <row r="75" spans="2:13" s="27" customFormat="1" ht="30" customHeight="1" x14ac:dyDescent="0.2">
      <c r="B75" s="14">
        <f>IFERROR((Lagerlista343[[#This Row],[Antal i lager]]&lt;=Lagerlista343[[#This Row],[Ordernivå]])*(#REF!="")*vrdMarkering,0)</f>
        <v>0</v>
      </c>
      <c r="C75" s="15">
        <v>951054</v>
      </c>
      <c r="D75" s="15" t="s">
        <v>44</v>
      </c>
      <c r="E75" s="15" t="s">
        <v>45</v>
      </c>
      <c r="F75" s="15" t="s">
        <v>47</v>
      </c>
      <c r="G75" s="15" t="s">
        <v>34</v>
      </c>
      <c r="H75" s="17">
        <v>2175</v>
      </c>
      <c r="I75" s="19">
        <v>1</v>
      </c>
      <c r="J75" s="17">
        <f>Lagerlista343[[#This Row],[Enhetspris]]*Lagerlista343[[#This Row],[Antal i lager]]</f>
        <v>2175</v>
      </c>
      <c r="K75" s="19">
        <v>0</v>
      </c>
      <c r="M75" s="29"/>
    </row>
    <row r="76" spans="2:13" s="27" customFormat="1" ht="30" customHeight="1" x14ac:dyDescent="0.2">
      <c r="B76" s="12">
        <f>IFERROR((Lagerlista343[[#This Row],[Antal i lager]]&lt;=Lagerlista343[[#This Row],[Ordernivå]])*(#REF!="")*vrdMarkering,0)</f>
        <v>0</v>
      </c>
      <c r="C76" s="15" t="s">
        <v>84</v>
      </c>
      <c r="D76" s="16" t="s">
        <v>85</v>
      </c>
      <c r="E76" s="16" t="s">
        <v>86</v>
      </c>
      <c r="F76" s="16" t="s">
        <v>87</v>
      </c>
      <c r="G76" s="15" t="s">
        <v>34</v>
      </c>
      <c r="H76" s="35">
        <v>2970</v>
      </c>
      <c r="I76" s="36">
        <v>2</v>
      </c>
      <c r="J76" s="35">
        <f>Lagerlista343[[#This Row],[Enhetspris]]*Lagerlista343[[#This Row],[Antal i lager]]</f>
        <v>5940</v>
      </c>
      <c r="K76" s="19">
        <v>0</v>
      </c>
      <c r="M76" s="29"/>
    </row>
    <row r="77" spans="2:13" s="27" customFormat="1" ht="30" customHeight="1" x14ac:dyDescent="0.2">
      <c r="B77" s="12">
        <f>IFERROR((Lagerlista343[[#This Row],[Antal i lager]]&lt;=Lagerlista343[[#This Row],[Ordernivå]])*(#REF!="")*vrdMarkering,0)</f>
        <v>0</v>
      </c>
      <c r="C77" s="15" t="s">
        <v>73</v>
      </c>
      <c r="D77" s="15" t="s">
        <v>54</v>
      </c>
      <c r="E77" s="15" t="s">
        <v>45</v>
      </c>
      <c r="F77" s="15" t="s">
        <v>74</v>
      </c>
      <c r="G77" s="15" t="s">
        <v>34</v>
      </c>
      <c r="H77" s="17">
        <v>14400</v>
      </c>
      <c r="I77" s="19">
        <v>2</v>
      </c>
      <c r="J77" s="17">
        <f>Lagerlista343[[#This Row],[Enhetspris]]*Lagerlista343[[#This Row],[Antal i lager]]</f>
        <v>28800</v>
      </c>
      <c r="K77" s="19">
        <v>0</v>
      </c>
      <c r="M77" s="20"/>
    </row>
    <row r="78" spans="2:13" s="27" customFormat="1" ht="30" customHeight="1" x14ac:dyDescent="0.2">
      <c r="B78" s="12">
        <f>IFERROR((Lagerlista343[[#This Row],[Antal i lager]]&lt;=Lagerlista343[[#This Row],[Ordernivå]])*(#REF!="")*vrdMarkering,0)</f>
        <v>0</v>
      </c>
      <c r="C78" s="15" t="s">
        <v>70</v>
      </c>
      <c r="D78" s="15" t="s">
        <v>54</v>
      </c>
      <c r="E78" s="15" t="s">
        <v>71</v>
      </c>
      <c r="F78" s="15" t="s">
        <v>72</v>
      </c>
      <c r="G78" s="15" t="s">
        <v>34</v>
      </c>
      <c r="H78" s="17">
        <v>3724</v>
      </c>
      <c r="I78" s="19">
        <v>2</v>
      </c>
      <c r="J78" s="17">
        <f>Lagerlista343[[#This Row],[Enhetspris]]*Lagerlista343[[#This Row],[Antal i lager]]</f>
        <v>7448</v>
      </c>
      <c r="K78" s="19">
        <v>0</v>
      </c>
      <c r="M78" s="29"/>
    </row>
    <row r="79" spans="2:13" s="27" customFormat="1" ht="30" customHeight="1" x14ac:dyDescent="0.2">
      <c r="B79" s="28">
        <f>IFERROR((Lagerlista343[[#This Row],[Antal i lager]]&lt;=Lagerlista343[[#This Row],[Ordernivå]])*(#REF!="")*vrdMarkering,0)</f>
        <v>0</v>
      </c>
      <c r="C79" s="15"/>
      <c r="D79" s="15" t="s">
        <v>90</v>
      </c>
      <c r="E79" s="15" t="s">
        <v>52</v>
      </c>
      <c r="F79" s="15"/>
      <c r="G79" s="15" t="s">
        <v>34</v>
      </c>
      <c r="H79" s="17">
        <v>6126</v>
      </c>
      <c r="I79" s="19">
        <v>3</v>
      </c>
      <c r="J79" s="17">
        <f>Lagerlista343[[#This Row],[Enhetspris]]*Lagerlista343[[#This Row],[Antal i lager]]</f>
        <v>18378</v>
      </c>
      <c r="K79" s="19">
        <v>0</v>
      </c>
      <c r="M79" s="29"/>
    </row>
    <row r="80" spans="2:13" s="27" customFormat="1" ht="30" customHeight="1" x14ac:dyDescent="0.2">
      <c r="B80" s="12">
        <f>IFERROR((Lagerlista343[[#This Row],[Antal i lager]]&lt;=Lagerlista343[[#This Row],[Ordernivå]])*(#REF!="")*vrdMarkering,0)</f>
        <v>0</v>
      </c>
      <c r="C80" s="15" t="s">
        <v>98</v>
      </c>
      <c r="D80" s="15" t="s">
        <v>54</v>
      </c>
      <c r="E80" s="15" t="s">
        <v>64</v>
      </c>
      <c r="F80" s="15" t="s">
        <v>99</v>
      </c>
      <c r="G80" s="15" t="s">
        <v>34</v>
      </c>
      <c r="H80" s="17">
        <v>27618.400000000001</v>
      </c>
      <c r="I80" s="19">
        <v>4</v>
      </c>
      <c r="J80" s="17">
        <f>Lagerlista343[[#This Row],[Enhetspris]]*Lagerlista343[[#This Row],[Antal i lager]]</f>
        <v>110473.60000000001</v>
      </c>
      <c r="K80" s="19">
        <v>0</v>
      </c>
      <c r="M80" s="29"/>
    </row>
    <row r="81" spans="2:13" s="27" customFormat="1" ht="30" customHeight="1" x14ac:dyDescent="0.2">
      <c r="B81" s="14">
        <f>IFERROR((Lagerlista343[[#This Row],[Antal i lager]]&lt;=Lagerlista343[[#This Row],[Ordernivå]])*(#REF!="")*vrdMarkering,0)</f>
        <v>0</v>
      </c>
      <c r="C81" s="15" t="s">
        <v>100</v>
      </c>
      <c r="D81" s="15" t="s">
        <v>48</v>
      </c>
      <c r="E81" s="15" t="s">
        <v>64</v>
      </c>
      <c r="F81" s="15" t="s">
        <v>66</v>
      </c>
      <c r="G81" s="15" t="s">
        <v>34</v>
      </c>
      <c r="H81" s="17">
        <v>14950</v>
      </c>
      <c r="I81" s="19">
        <v>4</v>
      </c>
      <c r="J81" s="17">
        <f>Lagerlista343[[#This Row],[Enhetspris]]*Lagerlista343[[#This Row],[Antal i lager]]</f>
        <v>59800</v>
      </c>
      <c r="K81" s="19">
        <v>0</v>
      </c>
      <c r="M81" s="29"/>
    </row>
    <row r="82" spans="2:13" s="27" customFormat="1" ht="30" customHeight="1" x14ac:dyDescent="0.2">
      <c r="B82" s="12">
        <f>IFERROR((Lagerlista343[[#This Row],[Antal i lager]]&lt;=Lagerlista343[[#This Row],[Ordernivå]])*(#REF!="")*vrdMarkering,0)</f>
        <v>0</v>
      </c>
      <c r="C82" s="15" t="s">
        <v>91</v>
      </c>
      <c r="D82" s="15" t="s">
        <v>54</v>
      </c>
      <c r="E82" s="15" t="s">
        <v>92</v>
      </c>
      <c r="F82" s="15" t="s">
        <v>93</v>
      </c>
      <c r="G82" s="15" t="s">
        <v>34</v>
      </c>
      <c r="H82" s="17">
        <v>1980</v>
      </c>
      <c r="I82" s="19">
        <v>4</v>
      </c>
      <c r="J82" s="17">
        <f>Lagerlista343[[#This Row],[Enhetspris]]*Lagerlista343[[#This Row],[Antal i lager]]</f>
        <v>7920</v>
      </c>
      <c r="K82" s="19">
        <v>0</v>
      </c>
      <c r="M82" s="41"/>
    </row>
    <row r="83" spans="2:13" s="27" customFormat="1" ht="30" customHeight="1" x14ac:dyDescent="0.2">
      <c r="B83" s="14">
        <f>IFERROR((Lagerlista343[[#This Row],[Antal i lager]]&lt;=Lagerlista343[[#This Row],[Ordernivå]])*(#REF!="")*vrdMarkering,0)</f>
        <v>0</v>
      </c>
      <c r="C83" s="15" t="s">
        <v>103</v>
      </c>
      <c r="D83" s="15" t="s">
        <v>48</v>
      </c>
      <c r="E83" s="15" t="s">
        <v>64</v>
      </c>
      <c r="F83" s="15" t="s">
        <v>103</v>
      </c>
      <c r="G83" s="15" t="s">
        <v>34</v>
      </c>
      <c r="H83" s="17">
        <v>75</v>
      </c>
      <c r="I83" s="19">
        <v>11</v>
      </c>
      <c r="J83" s="17">
        <f>Lagerlista343[[#This Row],[Enhetspris]]*Lagerlista343[[#This Row],[Antal i lager]]</f>
        <v>825</v>
      </c>
      <c r="K83" s="19">
        <v>0</v>
      </c>
      <c r="M83" s="41"/>
    </row>
    <row r="84" spans="2:13" s="27" customFormat="1" ht="30" customHeight="1" x14ac:dyDescent="0.2">
      <c r="B84" s="28">
        <f>IFERROR((Lagerlista343[[#This Row],[Antal i lager]]&lt;=Lagerlista343[[#This Row],[Ordernivå]])*(#REF!="")*vrdMarkering,0)</f>
        <v>0</v>
      </c>
      <c r="C84" s="15" t="s">
        <v>116</v>
      </c>
      <c r="D84" s="15" t="s">
        <v>54</v>
      </c>
      <c r="E84" s="15" t="s">
        <v>117</v>
      </c>
      <c r="F84" s="15" t="s">
        <v>118</v>
      </c>
      <c r="G84" s="15" t="s">
        <v>34</v>
      </c>
      <c r="H84" s="17">
        <v>2025</v>
      </c>
      <c r="I84" s="19">
        <v>25</v>
      </c>
      <c r="J84" s="17">
        <f>Lagerlista343[[#This Row],[Enhetspris]]*Lagerlista343[[#This Row],[Antal i lager]]</f>
        <v>50625</v>
      </c>
      <c r="K84" s="19">
        <v>0</v>
      </c>
      <c r="M84" s="29"/>
    </row>
    <row r="85" spans="2:13" ht="30" customHeight="1" x14ac:dyDescent="0.2">
      <c r="B85" s="42"/>
      <c r="C85" s="43"/>
      <c r="D85" s="43"/>
      <c r="E85" s="43"/>
      <c r="F85" s="43"/>
      <c r="G85" s="43"/>
      <c r="H85" s="44"/>
      <c r="I85" s="45"/>
      <c r="J85" s="44"/>
      <c r="K85" s="45"/>
      <c r="L85" s="2"/>
      <c r="M85" s="5"/>
    </row>
  </sheetData>
  <mergeCells count="1">
    <mergeCell ref="C2:F2"/>
  </mergeCells>
  <phoneticPr fontId="25" type="noConversion"/>
  <conditionalFormatting sqref="C5:F7 H5:K7 G5:G10 H11:K15 C11:F17 G16 H16:J17 K16:K84 C18:J24 C25:G26 H25:J27 C27:F27 G27:G65 C30:F33 H30:J33">
    <cfRule type="expression" dxfId="4" priority="2">
      <formula>$B5=1</formula>
    </cfRule>
  </conditionalFormatting>
  <conditionalFormatting sqref="C8:F10 H8:K10">
    <cfRule type="expression" dxfId="3" priority="3">
      <formula>$B9=1</formula>
    </cfRule>
  </conditionalFormatting>
  <conditionalFormatting sqref="C5:K10 H11:K15 C11:F17 G16 H16:J17 K16:K84 C18:J24 C25:G26 H25:J27 C27:F27 G27:G65 C30:F33 H30:J33">
    <cfRule type="expression" dxfId="2" priority="4">
      <formula>#REF!="ja"</formula>
    </cfRule>
  </conditionalFormatting>
  <conditionalFormatting sqref="G9:G10">
    <cfRule type="expression" dxfId="1" priority="9">
      <formula>$B8=1</formula>
    </cfRule>
  </conditionalFormatting>
  <conditionalFormatting sqref="I5:I38 I43:I68 I78">
    <cfRule type="cellIs" dxfId="0" priority="10" operator="equal">
      <formula>#REF!</formula>
    </cfRule>
  </conditionalFormatting>
  <dataValidations count="11">
    <dataValidation type="list" allowBlank="1" showInputMessage="1" showErrorMessage="1" error="Välj ett alternativ i listrutan. Välj FÖRSÖK IGEN för att ange Ja eller Nej eller välj AVBRYT och tryck på ALT+NEDPIL för att navigera i listan" prompt="Tryck på ALT+NEDPIL så aktiveras markering av artiklar som ska beställas. Navigera till Ja och tryck på RETUR. Då placeras en flagga i kolumn B och motsvarande rad markeras i tabellen Lagerlista. Väljer du Nej tas flaggan och alla markeringar bort" sqref="I2" xr:uid="{6E11A879-4FDA-4851-BFF7-EDD0D29746EC}">
      <formula1>"Ja, Nej"</formula1>
    </dataValidation>
    <dataValidation allowBlank="1" showInputMessage="1" prompt="Det här kalkylbladet spårar lager för artiklar i tabellen Lagerlista och innehåller funktioner för att markera och flagga artiklar som är klara att beställas. Artiklar som utgått har genomstruken formatering och &quot;ja&quot; visas i kolumnen Utgått" sqref="A2" xr:uid="{FE6ADA39-2495-472D-A191-0DF4ED943E0E}"/>
    <dataValidation errorStyle="information" allowBlank="1" showInputMessage="1" error="Artiklar som ska beställas markeras bara om du anger Ja" prompt="Markera artiklar som ska beställas. Om du väljer Ja i listrutan i H1 till höger markeras rader och en flaggikon placeras i kolumn B i tabellen Lagerlista för att ange artiklar som är klara att beställas" sqref="G2:H2" xr:uid="{BD8E2089-AEB5-4D87-BD35-E317DFCB8598}"/>
    <dataValidation allowBlank="1" showInputMessage="1" showErrorMessage="1" prompt="En flaggikon i den här kolumnen anger artiklar i lagerlistan som är klara att beställas. Flaggikoner visas bara när Ja har valts i H1 och artikeln uppfyller ordervillkoren" sqref="B4" xr:uid="{59A6D7F7-C73F-4C89-8512-ECC0C21EA0A8}"/>
    <dataValidation allowBlank="1" showInputMessage="1" showErrorMessage="1" prompt="Ange artikelns lager-ID i den här kolumnen" sqref="C4" xr:uid="{845ACD81-54F7-42FC-9A74-09D61EFD2F7A}"/>
    <dataValidation allowBlank="1" showInputMessage="1" showErrorMessage="1" prompt="Ange artikelns namn i den här kolumnen" sqref="D4:E4" xr:uid="{159D4E97-20B2-4C16-A235-493F2F68A73D}"/>
    <dataValidation allowBlank="1" showInputMessage="1" showErrorMessage="1" prompt="Ange en beskrivning av artikeln i den här kolumnen" sqref="F4:G4" xr:uid="{0F6916D6-6820-4EF5-A40A-5250F9B897FC}"/>
    <dataValidation allowBlank="1" showInputMessage="1" showErrorMessage="1" prompt="Ange enhetspris för alla artiklar i den här kolumnen" sqref="H4" xr:uid="{374E33D5-F00B-4DF1-BB36-3BA1E8384C09}"/>
    <dataValidation allowBlank="1" showInputMessage="1" showErrorMessage="1" prompt="Ange antal i lager för alla artiklar i den här kolumnen" sqref="I4" xr:uid="{81324806-30FB-4C7F-8BD3-3CB43E643993}"/>
    <dataValidation allowBlank="1" showInputMessage="1" showErrorMessage="1" prompt="Lagervärdet för varje artikel beräknas automatiskt i den här kolumnen" sqref="J4" xr:uid="{F200089C-09B5-4CE7-9D8A-2F1DD17EF4BB}"/>
    <dataValidation allowBlank="1" showInputMessage="1" showErrorMessage="1" prompt="Ange ordernivå för alla artiklar i den här kolumnen" sqref="K4" xr:uid="{DDBFF53D-8752-4667-9DBD-57AA3DE30368}"/>
  </dataValidations>
  <pageMargins left="0.7" right="0.7" top="0.75" bottom="0.75" header="0.3" footer="0.3"/>
  <pageSetup paperSize="8" scale="36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0A4C6203-B6A7-4FFF-ACA2-E390FC07757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B5:B84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Lagerlista Sol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Grossmann</dc:creator>
  <cp:lastModifiedBy>Therese Gilleby</cp:lastModifiedBy>
  <dcterms:created xsi:type="dcterms:W3CDTF">2026-01-13T11:10:40Z</dcterms:created>
  <dcterms:modified xsi:type="dcterms:W3CDTF">2026-03-30T13:31:28Z</dcterms:modified>
</cp:coreProperties>
</file>